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4/"/>
    </mc:Choice>
  </mc:AlternateContent>
  <xr:revisionPtr revIDLastSave="21" documentId="8_{C92B1266-6338-4ED5-9274-857338AC2933}" xr6:coauthVersionLast="47" xr6:coauthVersionMax="47" xr10:uidLastSave="{DAF2017D-9A22-4B7F-A9FA-B9D9F6E74B86}"/>
  <bookViews>
    <workbookView xWindow="19200" yWindow="0" windowWidth="19200" windowHeight="21000" xr2:uid="{A7337DCB-DAD3-4BBB-B45F-7D655CD9815D}"/>
  </bookViews>
  <sheets>
    <sheet name="EXO GAS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4" i="1" l="1"/>
  <c r="L213" i="1"/>
  <c r="L212" i="1"/>
  <c r="L160" i="1"/>
  <c r="L220" i="1"/>
  <c r="L218" i="1"/>
  <c r="L217" i="1"/>
  <c r="L216" i="1"/>
  <c r="L204" i="1"/>
  <c r="L203" i="1"/>
  <c r="L202" i="1"/>
  <c r="L200" i="1"/>
  <c r="L199" i="1"/>
  <c r="L198" i="1"/>
  <c r="L194" i="1"/>
  <c r="L193" i="1"/>
  <c r="L192" i="1"/>
  <c r="L191" i="1"/>
  <c r="L190" i="1"/>
  <c r="L189" i="1"/>
  <c r="L188" i="1"/>
  <c r="L187" i="1"/>
  <c r="L186" i="1"/>
  <c r="L183" i="1"/>
  <c r="L177" i="1"/>
  <c r="L176" i="1"/>
  <c r="L175" i="1"/>
  <c r="L174" i="1"/>
  <c r="L172" i="1"/>
  <c r="L169" i="1"/>
  <c r="L166" i="1"/>
  <c r="L158" i="1"/>
  <c r="L156" i="1"/>
  <c r="L154" i="1"/>
  <c r="L153" i="1"/>
  <c r="L150" i="1"/>
  <c r="L149" i="1"/>
  <c r="L146" i="1"/>
  <c r="L145" i="1"/>
  <c r="L142" i="1"/>
  <c r="L140" i="1"/>
  <c r="L138" i="1"/>
  <c r="L137" i="1"/>
  <c r="L136" i="1"/>
  <c r="L135" i="1"/>
  <c r="L134" i="1"/>
  <c r="L133" i="1"/>
  <c r="L131" i="1"/>
  <c r="L130" i="1"/>
  <c r="L127" i="1"/>
  <c r="L126" i="1"/>
  <c r="L125" i="1"/>
  <c r="L124" i="1"/>
  <c r="L123" i="1"/>
  <c r="L122" i="1"/>
  <c r="L121" i="1"/>
  <c r="L120" i="1"/>
  <c r="L119" i="1"/>
  <c r="L118" i="1"/>
  <c r="L116" i="1"/>
  <c r="L113" i="1"/>
  <c r="L110" i="1"/>
  <c r="L101" i="1"/>
  <c r="L98" i="1"/>
  <c r="L95" i="1"/>
  <c r="L89" i="1"/>
  <c r="L86" i="1"/>
  <c r="L83" i="1"/>
  <c r="L77" i="1"/>
  <c r="L76" i="1"/>
  <c r="L75" i="1"/>
  <c r="L74" i="1"/>
  <c r="L71" i="1"/>
  <c r="L70" i="1"/>
  <c r="L69" i="1"/>
  <c r="L68" i="1"/>
  <c r="L65" i="1"/>
  <c r="L64" i="1"/>
  <c r="L63" i="1"/>
  <c r="L62" i="1"/>
  <c r="L59" i="1"/>
  <c r="L58" i="1"/>
  <c r="L57" i="1"/>
  <c r="L56" i="1"/>
  <c r="L53" i="1"/>
  <c r="L52" i="1"/>
  <c r="L49" i="1"/>
  <c r="L48" i="1"/>
  <c r="L47" i="1"/>
  <c r="L46" i="1"/>
  <c r="L45" i="1"/>
  <c r="L44" i="1"/>
  <c r="L43" i="1"/>
  <c r="L42" i="1"/>
  <c r="L40" i="1"/>
  <c r="L37" i="1"/>
  <c r="L34" i="1"/>
  <c r="L33" i="1"/>
  <c r="L32" i="1"/>
  <c r="L31" i="1"/>
  <c r="L30" i="1"/>
  <c r="L29" i="1"/>
  <c r="L27" i="1"/>
  <c r="L24" i="1"/>
  <c r="L21" i="1"/>
  <c r="L18" i="1"/>
  <c r="L15" i="1"/>
</calcChain>
</file>

<file path=xl/sharedStrings.xml><?xml version="1.0" encoding="utf-8"?>
<sst xmlns="http://schemas.openxmlformats.org/spreadsheetml/2006/main" count="279" uniqueCount="124">
  <si>
    <t>Budget</t>
  </si>
  <si>
    <t>boekjaar</t>
  </si>
  <si>
    <t>Fluvius Antwerpen</t>
  </si>
  <si>
    <t>Fluvius Limburg</t>
  </si>
  <si>
    <t>Fluvius West</t>
  </si>
  <si>
    <t>GASELWEST</t>
  </si>
  <si>
    <t>IMEWO</t>
  </si>
  <si>
    <t>INTERGEM</t>
  </si>
  <si>
    <t>IVEKA</t>
  </si>
  <si>
    <t>IVERLEK</t>
  </si>
  <si>
    <t>SIBELGAS</t>
  </si>
  <si>
    <t>TOTAAL</t>
  </si>
  <si>
    <t>gas</t>
  </si>
  <si>
    <t>OMSCHRIJVING RUBRIEKEN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</si>
  <si>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</si>
  <si>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</si>
  <si>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</si>
  <si>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</si>
  <si>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</si>
  <si>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</si>
  <si>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</t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</si>
  <si>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</si>
  <si>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</si>
  <si>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</si>
  <si>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</si>
  <si>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t>Tarief beheer en ontwikkeling netwerkinfrastructuur</t>
  </si>
  <si>
    <t>Kapitaalkostvergoeding groenestroom- en warmtekrachtcertificaten (GSC en WKC)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</si>
  <si>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</si>
  <si>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</si>
  <si>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</si>
  <si>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</si>
  <si>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</si>
  <si>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</si>
  <si>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</si>
  <si>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 xml:space="preserve">Kapitaalkostvergoeding voor het regulatoir saldo inzake exogene kosten </t>
  </si>
  <si>
    <t>Kapitaalkostvergoeding voor het regulatoir saldo inzake volumerisico endogeen budget</t>
  </si>
  <si>
    <t>Kapitaalkostvergoeding voor het regulatoir saldo inzake herindexering van het budget voor endogene kosten</t>
  </si>
  <si>
    <t>Kapitaalkostvergoeding voor het regulatoir saldo inzake vennootschapsbelasting</t>
  </si>
  <si>
    <t>Kapitaalkostvergoeding voor het regulatoir saldo inzake herwaarderingsmeerwaarden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</si>
  <si>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</si>
  <si>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</si>
  <si>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</si>
  <si>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</si>
  <si>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</si>
  <si>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</si>
  <si>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</si>
  <si>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</si>
  <si>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</si>
  <si>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</si>
  <si>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</si>
  <si>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</si>
  <si>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</si>
  <si>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</si>
  <si>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</si>
  <si>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</si>
  <si>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</si>
  <si>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</si>
  <si>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</si>
  <si>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</si>
  <si>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</si>
  <si>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</si>
  <si>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</si>
  <si>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</si>
  <si>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</si>
  <si>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</si>
  <si>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</si>
  <si>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</si>
  <si>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</si>
  <si>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</si>
  <si>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</si>
  <si>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</si>
  <si>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</si>
  <si>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</si>
  <si>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</si>
  <si>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</si>
  <si>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Toeslagen</t>
  </si>
  <si>
    <t xml:space="preserve">Lasten van niet-gekapitaliseerde pensioenen </t>
  </si>
  <si>
    <t>Retributies</t>
  </si>
  <si>
    <t>Heffing volgens het Decreet houdende het Grootschalig Referentiebestand</t>
  </si>
  <si>
    <t>Tarief overige transmissie</t>
  </si>
  <si>
    <t>M.b.t. het tarief overige transmissie</t>
  </si>
  <si>
    <t>Tarief beheer elektrisch systeem</t>
  </si>
  <si>
    <t>Tarief vermogensreserve en blackstart</t>
  </si>
  <si>
    <t>Tarief marktintegratie</t>
  </si>
  <si>
    <t>ODV - financiering van de aansluiting offshore windturbineparken</t>
  </si>
  <si>
    <t>ODV - financiering groenestroomcertificaten</t>
  </si>
  <si>
    <t>ODV - financiering strategische reserve</t>
  </si>
  <si>
    <t>ODV - financiering steunmaatregelen hernieuwbare energie en WKK</t>
  </si>
  <si>
    <t>ODV - financiering maatregelen ter bevordering REG</t>
  </si>
  <si>
    <t>Toeslag voor de taksen op masten en sleuven</t>
  </si>
  <si>
    <t>Tarief overige transmissie - gedeelte overige kWh-componenten</t>
  </si>
  <si>
    <t>Tarief overige transmissie - gedeelte toeslagen, excl ODV financiering GSC</t>
  </si>
  <si>
    <t>Tarief overige transmissie - gedeelte ODV financiering GSC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</si>
  <si>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</si>
  <si>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</si>
  <si>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</si>
  <si>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</si>
  <si>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 dienstverplichtingen</t>
  </si>
  <si>
    <t>Exogene kosten i.h.k.v. het tarief toeslagen</t>
  </si>
  <si>
    <t>Exogene kosten i.h.k.v. het tarief overige transmissie</t>
  </si>
  <si>
    <t>TOTAAL EXOGENE KOSTEN</t>
  </si>
  <si>
    <t>Kost m.b.t. de door Elia aan de distributienetbeheerder aangerekende vergoeding voor het gebruik van het transmissienet (elektriciteit) - exclusief federale bijdrage elektriciteit</t>
  </si>
  <si>
    <t>Kost m.b.t. de door een andere distributienetbeheerder (via doorvoer) aangerekende vergoeding voor het gebruik van het transmissienet (elektriciteit) - exclusief federale bijdrage elektriciteit</t>
  </si>
  <si>
    <t>Opbrengst uit de aan een andere distributienetbeheer (via doorvoer) aangerekende vergoeding voor het gebruik van het transmissienet (elektriciteit) - exclusief federale bijdrage elektriciteit</t>
  </si>
  <si>
    <t>Kapitaalkostvergoeding voorraad steuncertificaten voor boekjaar 2024 volgens tariefmethodologie (in te vullen door de VREG)</t>
  </si>
  <si>
    <t>Gecumuleerd regulatoir saldo exogene kosten bij het begin van het boekjaar (01/01/2024) (positieve waarde voor tekort, en omgekeerd)</t>
  </si>
  <si>
    <t>Kapitaalkostvergoeding regulatoire saldi voor boekjaar 2024 volgens tariefmethodologie (in te vullen door de VREG)</t>
  </si>
  <si>
    <t>Gemiddeld regulatoir saldo volumerisico endogeen budget voor boekjaar 2024 (positieve waarde voor tekort, en omgekeerd)</t>
  </si>
  <si>
    <t>Regulatoir saldo volumerisico endogeen budget bij het begin van het boekjaar (01/01/2024) (positieve waarde voor tekort, en omgekeerd)</t>
  </si>
  <si>
    <t>Regulatoir saldo volumerisico endogeen budget op het einde van het boekjaar (31/12/2024) (positieve waarde voor tekort, en omgekeerd)</t>
  </si>
  <si>
    <t>Gemiddeld regulatoir saldo herindexering van het budget voor endogene kosten voor boekjaar 2024 (positieve waarde voor tekort, en omgekeerd)</t>
  </si>
  <si>
    <t>Regulatoir saldo herindexering van het budget voor endogene kosten bij het begin van het boekjaar (01/01/2024) (positieve waarde voor tekort, en omgekeerd)</t>
  </si>
  <si>
    <t>Regulatoir saldo herindexering van het budget voor endogene kosten op het einde van het boekjaar (31/12/2024) (positieve waarde voor tekort, en omgekeerd)</t>
  </si>
  <si>
    <t>Gemiddeld regulatoir saldo vennootschapsbelasting voor boekjaar 2024 (positieve waarde voor tekort, en omgekeerd)</t>
  </si>
  <si>
    <t>Regulatoir saldo vennootschapsbelasting bij het begin van het boekjaar (01/01/2024) (positieve waarde voor tekort, en omgekeerd)</t>
  </si>
  <si>
    <t>Regulatoir saldo vennootschapsbelasting op het einde van het boekjaar (31/12/2024) (positieve waarde voor tekort, en omgekeerd)</t>
  </si>
  <si>
    <t>Gemiddeld regulatoir saldo herwaarderingsmeerwaarden voor boekjaar 2024 (positieve waarde voor tekort, en omgekeerd)</t>
  </si>
  <si>
    <t>Regulatoir saldo herwaarderingsmeerwaarden bij het begin van het boekjaar (01/01/2024) (positieve waarde voor tekort, en omgekeerd)</t>
  </si>
  <si>
    <t>Regulatoir saldo herwaarderingsmeerwaarden op het einde van het boekjaar (31/12/2024) (positieve waarde voor tekort, en omgekeerd)</t>
  </si>
  <si>
    <t>Kosten van de openbaredienstverplichtingen m.b.t. het stimuleren van rationeel energiegebruik (REG) en het gebruik van hernieuwbare energiebronnen volgens Energiebesluit:</t>
  </si>
  <si>
    <t>Recuperatie van kosten van de openbaredienstverplichtingen m.b.t. het stimuleren van rationeel energiegebruik (REG) en het gebruik van hernieuwbare energiebronnen:</t>
  </si>
  <si>
    <t>FORMULE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</si>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</sst>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6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lightUp">
        <fgColor rgb="FF000000"/>
        <bgColor theme="0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5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5" fontId="2" fillId="4" borderId="1" xfId="3" applyNumberFormat="1" applyFont="1" applyFill="1" applyBorder="1" applyAlignment="1" applyProtection="1">
      <alignment vertical="center"/>
    </xf>
    <xf numFmtId="165" fontId="6" fillId="4" borderId="1" xfId="3" applyNumberFormat="1" applyFont="1" applyFill="1" applyBorder="1" applyAlignment="1" applyProtection="1">
      <alignment vertical="center"/>
    </xf>
    <xf numFmtId="0" fontId="2" fillId="4" borderId="0" xfId="0" applyFont="1" applyFill="1" applyAlignment="1">
      <alignment vertical="center"/>
    </xf>
    <xf numFmtId="164" fontId="2" fillId="4" borderId="8" xfId="3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vertical="center"/>
      <protection locked="0"/>
    </xf>
    <xf numFmtId="3" fontId="2" fillId="4" borderId="1" xfId="3" applyNumberFormat="1" applyFont="1" applyFill="1" applyBorder="1" applyAlignment="1" applyProtection="1">
      <alignment vertical="center"/>
      <protection locked="0"/>
    </xf>
    <xf numFmtId="165" fontId="2" fillId="4" borderId="0" xfId="3" applyNumberFormat="1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horizontal="center" vertical="center"/>
    </xf>
    <xf numFmtId="165" fontId="6" fillId="4" borderId="1" xfId="3" applyNumberFormat="1" applyFont="1" applyFill="1" applyBorder="1" applyAlignment="1" applyProtection="1">
      <alignment horizontal="right" vertical="center"/>
    </xf>
    <xf numFmtId="10" fontId="6" fillId="4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>
      <alignment vertical="center" wrapText="1"/>
    </xf>
    <xf numFmtId="165" fontId="6" fillId="4" borderId="1" xfId="3" applyNumberFormat="1" applyFont="1" applyFill="1" applyBorder="1" applyAlignment="1" applyProtection="1">
      <alignment vertical="center"/>
      <protection locked="0"/>
    </xf>
    <xf numFmtId="165" fontId="2" fillId="4" borderId="9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vertical="center"/>
    </xf>
    <xf numFmtId="165" fontId="2" fillId="4" borderId="8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0" fillId="2" borderId="0" xfId="0" applyFill="1"/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164" fontId="2" fillId="4" borderId="0" xfId="3" applyFont="1" applyFill="1" applyBorder="1" applyAlignment="1" applyProtection="1">
      <alignment vertical="center"/>
    </xf>
    <xf numFmtId="164" fontId="3" fillId="4" borderId="1" xfId="3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5" fontId="5" fillId="4" borderId="1" xfId="3" applyNumberFormat="1" applyFont="1" applyFill="1" applyBorder="1" applyAlignment="1" applyProtection="1">
      <alignment vertical="center"/>
    </xf>
    <xf numFmtId="165" fontId="5" fillId="5" borderId="1" xfId="3" applyNumberFormat="1" applyFont="1" applyFill="1" applyBorder="1" applyAlignment="1" applyProtection="1">
      <alignment vertical="center"/>
    </xf>
    <xf numFmtId="4" fontId="5" fillId="2" borderId="1" xfId="2" applyNumberFormat="1" applyFont="1" applyFill="1" applyBorder="1" applyAlignment="1">
      <alignment horizontal="left" vertical="center" wrapText="1"/>
    </xf>
    <xf numFmtId="4" fontId="5" fillId="4" borderId="1" xfId="2" applyNumberFormat="1" applyFont="1" applyFill="1" applyBorder="1" applyAlignment="1">
      <alignment horizontal="left"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4" fontId="3" fillId="2" borderId="1" xfId="2" applyNumberFormat="1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 applyProtection="1">
      <alignment vertical="center"/>
    </xf>
    <xf numFmtId="0" fontId="2" fillId="4" borderId="9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left" vertical="center" wrapText="1"/>
    </xf>
    <xf numFmtId="10" fontId="6" fillId="4" borderId="1" xfId="1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65" fontId="2" fillId="4" borderId="0" xfId="0" applyNumberFormat="1" applyFont="1" applyFill="1" applyAlignment="1">
      <alignment vertical="center"/>
    </xf>
    <xf numFmtId="164" fontId="2" fillId="2" borderId="1" xfId="3" applyFont="1" applyFill="1" applyBorder="1" applyAlignment="1" applyProtection="1">
      <alignment horizontal="center"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164" fontId="2" fillId="2" borderId="5" xfId="3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6" fillId="2" borderId="8" xfId="3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3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6" fillId="2" borderId="10" xfId="3" applyNumberFormat="1" applyFont="1" applyFill="1" applyBorder="1" applyAlignment="1" applyProtection="1">
      <alignment horizontal="center" vertical="center"/>
    </xf>
    <xf numFmtId="0" fontId="7" fillId="2" borderId="8" xfId="3" applyNumberFormat="1" applyFont="1" applyFill="1" applyBorder="1" applyAlignment="1" applyProtection="1">
      <alignment horizontal="center" vertical="center"/>
    </xf>
  </cellXfs>
  <cellStyles count="4">
    <cellStyle name="Procent" xfId="1" builtinId="5"/>
    <cellStyle name="Standaard" xfId="0" builtinId="0"/>
    <cellStyle name="Standaard_Balans IL-Glob. PLAU" xfId="2" xr:uid="{8A36C6AD-681C-4F0A-A78A-EBF0227924F1}"/>
    <cellStyle name="Valuta 2" xfId="3" xr:uid="{384638ED-59E8-4672-9194-231F75C1DA04}"/>
  </cellStyles>
  <dxfs count="19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00D0-0DA4-41A7-BE92-C9DCE879A399}">
  <dimension ref="A1:L220"/>
  <sheetViews>
    <sheetView tabSelected="1" zoomScaleNormal="100" workbookViewId="0">
      <pane xSplit="2" ySplit="9" topLeftCell="I191" activePane="bottomRight" state="frozen"/>
      <selection pane="topRight" activeCell="C1" sqref="C1"/>
      <selection pane="bottomLeft" activeCell="A10" sqref="A10"/>
      <selection pane="bottomRight" activeCell="J224" sqref="J224"/>
    </sheetView>
  </sheetViews>
  <sheetFormatPr defaultColWidth="10.7109375" defaultRowHeight="15" x14ac:dyDescent="0.25"/>
  <cols>
    <col min="1" max="1" width="60.7109375" style="19" customWidth="1"/>
    <col min="2" max="12" width="20.7109375" style="19" customWidth="1"/>
    <col min="13" max="16384" width="10.7109375" style="19"/>
  </cols>
  <sheetData>
    <row r="1" spans="1:12" x14ac:dyDescent="0.25">
      <c r="A1" s="23"/>
      <c r="B1" s="23"/>
      <c r="C1" s="47" t="s">
        <v>0</v>
      </c>
      <c r="D1" s="47" t="s">
        <v>0</v>
      </c>
      <c r="E1" s="47" t="s">
        <v>0</v>
      </c>
      <c r="F1" s="47" t="s">
        <v>0</v>
      </c>
      <c r="G1" s="47" t="s">
        <v>0</v>
      </c>
      <c r="H1" s="47" t="s">
        <v>0</v>
      </c>
      <c r="I1" s="47" t="s">
        <v>0</v>
      </c>
      <c r="J1" s="47" t="s">
        <v>0</v>
      </c>
      <c r="K1" s="47" t="s">
        <v>0</v>
      </c>
      <c r="L1" s="47" t="s">
        <v>0</v>
      </c>
    </row>
    <row r="2" spans="1:12" x14ac:dyDescent="0.25">
      <c r="A2" s="23"/>
      <c r="B2" s="23"/>
      <c r="C2" s="48" t="s">
        <v>1</v>
      </c>
      <c r="D2" s="48" t="s">
        <v>1</v>
      </c>
      <c r="E2" s="48" t="s">
        <v>1</v>
      </c>
      <c r="F2" s="48" t="s">
        <v>1</v>
      </c>
      <c r="G2" s="48" t="s">
        <v>1</v>
      </c>
      <c r="H2" s="48" t="s">
        <v>1</v>
      </c>
      <c r="I2" s="48" t="s">
        <v>1</v>
      </c>
      <c r="J2" s="48" t="s">
        <v>1</v>
      </c>
      <c r="K2" s="48" t="s">
        <v>1</v>
      </c>
      <c r="L2" s="48" t="s">
        <v>1</v>
      </c>
    </row>
    <row r="3" spans="1:12" x14ac:dyDescent="0.25">
      <c r="A3" s="23"/>
      <c r="B3" s="23"/>
      <c r="C3" s="48">
        <v>2024</v>
      </c>
      <c r="D3" s="48">
        <v>2024</v>
      </c>
      <c r="E3" s="48">
        <v>2024</v>
      </c>
      <c r="F3" s="48">
        <v>2024</v>
      </c>
      <c r="G3" s="48">
        <v>2024</v>
      </c>
      <c r="H3" s="48">
        <v>2024</v>
      </c>
      <c r="I3" s="48">
        <v>2024</v>
      </c>
      <c r="J3" s="48">
        <v>2024</v>
      </c>
      <c r="K3" s="48">
        <v>2024</v>
      </c>
      <c r="L3" s="48">
        <v>2024</v>
      </c>
    </row>
    <row r="4" spans="1:12" x14ac:dyDescent="0.25">
      <c r="A4" s="23"/>
      <c r="B4" s="23"/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</row>
    <row r="5" spans="1:12" x14ac:dyDescent="0.25">
      <c r="A5" s="23"/>
      <c r="B5" s="23"/>
      <c r="C5" s="48" t="s">
        <v>12</v>
      </c>
      <c r="D5" s="48" t="s">
        <v>12</v>
      </c>
      <c r="E5" s="48" t="s">
        <v>12</v>
      </c>
      <c r="F5" s="48" t="s">
        <v>12</v>
      </c>
      <c r="G5" s="48" t="s">
        <v>12</v>
      </c>
      <c r="H5" s="48" t="s">
        <v>12</v>
      </c>
      <c r="I5" s="48" t="s">
        <v>12</v>
      </c>
      <c r="J5" s="48" t="s">
        <v>12</v>
      </c>
      <c r="K5" s="48" t="s">
        <v>12</v>
      </c>
      <c r="L5" s="48" t="s">
        <v>12</v>
      </c>
    </row>
    <row r="6" spans="1:12" x14ac:dyDescent="0.25">
      <c r="A6" s="23"/>
      <c r="B6" s="23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x14ac:dyDescent="0.25">
      <c r="A7" s="52" t="s">
        <v>13</v>
      </c>
      <c r="B7" s="56" t="s">
        <v>121</v>
      </c>
      <c r="C7" s="55"/>
      <c r="D7" s="55"/>
      <c r="E7" s="55"/>
      <c r="F7" s="55"/>
      <c r="G7" s="55"/>
      <c r="H7" s="55"/>
      <c r="I7" s="55"/>
      <c r="J7" s="55"/>
      <c r="K7" s="55"/>
      <c r="L7" s="51"/>
    </row>
    <row r="8" spans="1:12" x14ac:dyDescent="0.25">
      <c r="A8" s="53"/>
      <c r="B8" s="57"/>
      <c r="C8" s="55"/>
      <c r="D8" s="55"/>
      <c r="E8" s="55"/>
      <c r="F8" s="55"/>
      <c r="G8" s="55"/>
      <c r="H8" s="55"/>
      <c r="I8" s="55"/>
      <c r="J8" s="55"/>
      <c r="K8" s="55"/>
      <c r="L8" s="51"/>
    </row>
    <row r="9" spans="1:12" x14ac:dyDescent="0.25">
      <c r="A9" s="54"/>
      <c r="B9" s="58"/>
      <c r="C9" s="55"/>
      <c r="D9" s="55"/>
      <c r="E9" s="55"/>
      <c r="F9" s="55"/>
      <c r="G9" s="55"/>
      <c r="H9" s="55"/>
      <c r="I9" s="55"/>
      <c r="J9" s="55"/>
      <c r="K9" s="55"/>
      <c r="L9" s="51"/>
    </row>
    <row r="10" spans="1:12" x14ac:dyDescent="0.25">
      <c r="A10" s="23"/>
      <c r="B10" s="59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23"/>
      <c r="B11" s="59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1" t="s">
        <v>14</v>
      </c>
      <c r="B12" s="60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3"/>
      <c r="B13" s="59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38.25" x14ac:dyDescent="0.25">
      <c r="A14" s="20" t="s">
        <v>15</v>
      </c>
      <c r="B14" s="61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21" t="s">
        <v>16</v>
      </c>
      <c r="B15" s="62" t="s">
        <v>122</v>
      </c>
      <c r="C15" s="4">
        <v>16702969.367490022</v>
      </c>
      <c r="D15" s="4">
        <v>5138377.648043843</v>
      </c>
      <c r="E15" s="4">
        <v>643442.99440238532</v>
      </c>
      <c r="F15" s="4">
        <v>-2524620.2683360111</v>
      </c>
      <c r="G15" s="4">
        <v>-554438.07345979929</v>
      </c>
      <c r="H15" s="4">
        <v>4366919.2246363051</v>
      </c>
      <c r="I15" s="4">
        <v>2284215.0066873026</v>
      </c>
      <c r="J15" s="4">
        <v>-1386522.309287373</v>
      </c>
      <c r="K15" s="4">
        <v>332268.98306173319</v>
      </c>
      <c r="L15" s="4">
        <f>SUM(C15:K15)</f>
        <v>25002612.573238406</v>
      </c>
    </row>
    <row r="16" spans="1:12" x14ac:dyDescent="0.25">
      <c r="A16" s="23"/>
      <c r="B16" s="59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38.25" x14ac:dyDescent="0.25">
      <c r="A17" s="20" t="s">
        <v>17</v>
      </c>
      <c r="B17" s="61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21" t="s">
        <v>16</v>
      </c>
      <c r="B18" s="62" t="s">
        <v>122</v>
      </c>
      <c r="C18" s="4">
        <v>1061065.6740743797</v>
      </c>
      <c r="D18" s="4">
        <v>-2342774.8607315649</v>
      </c>
      <c r="E18" s="4">
        <v>-25252.574089466885</v>
      </c>
      <c r="F18" s="4">
        <v>8626.7024368126877</v>
      </c>
      <c r="G18" s="4">
        <v>216442.14762398973</v>
      </c>
      <c r="H18" s="4">
        <v>-131603.75988783455</v>
      </c>
      <c r="I18" s="4">
        <v>190521.64783567621</v>
      </c>
      <c r="J18" s="4">
        <v>73154.988346006721</v>
      </c>
      <c r="K18" s="4">
        <v>-11621.048014962696</v>
      </c>
      <c r="L18" s="4">
        <f>SUM(C18:K18)</f>
        <v>-961441.08240696392</v>
      </c>
    </row>
    <row r="19" spans="1:12" x14ac:dyDescent="0.25">
      <c r="A19" s="42"/>
      <c r="B19" s="63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38.25" x14ac:dyDescent="0.25">
      <c r="A20" s="20" t="s">
        <v>18</v>
      </c>
      <c r="B20" s="61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21" t="s">
        <v>16</v>
      </c>
      <c r="B21" s="61" t="s">
        <v>122</v>
      </c>
      <c r="C21" s="4">
        <v>1644086.6406187192</v>
      </c>
      <c r="D21" s="4">
        <v>1171433.9059015075</v>
      </c>
      <c r="E21" s="4">
        <v>267714.09190342424</v>
      </c>
      <c r="F21" s="4">
        <v>1443088.9549304941</v>
      </c>
      <c r="G21" s="4">
        <v>1958932.4559832572</v>
      </c>
      <c r="H21" s="4">
        <v>826192.68542803952</v>
      </c>
      <c r="I21" s="4">
        <v>692936.89162272518</v>
      </c>
      <c r="J21" s="4">
        <v>1688369.4583413024</v>
      </c>
      <c r="K21" s="4">
        <v>175448.19245069474</v>
      </c>
      <c r="L21" s="4">
        <f>SUM(C21:K21)</f>
        <v>9868203.2771801632</v>
      </c>
    </row>
    <row r="22" spans="1:12" x14ac:dyDescent="0.25">
      <c r="A22" s="42"/>
      <c r="B22" s="63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38.25" x14ac:dyDescent="0.25">
      <c r="A23" s="20" t="s">
        <v>19</v>
      </c>
      <c r="B23" s="61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21" t="s">
        <v>16</v>
      </c>
      <c r="B24" s="61" t="s">
        <v>122</v>
      </c>
      <c r="C24" s="4">
        <v>30635.660000000003</v>
      </c>
      <c r="D24" s="4">
        <v>-3589.5120333333643</v>
      </c>
      <c r="E24" s="4">
        <v>-129.59999999999991</v>
      </c>
      <c r="F24" s="4">
        <v>758.67499999999995</v>
      </c>
      <c r="G24" s="4">
        <v>21123.269999999997</v>
      </c>
      <c r="H24" s="4">
        <v>812.60500000000002</v>
      </c>
      <c r="I24" s="4">
        <v>3929.0551919552158</v>
      </c>
      <c r="J24" s="4">
        <v>791.48</v>
      </c>
      <c r="K24" s="4">
        <v>-338.27</v>
      </c>
      <c r="L24" s="4">
        <f>SUM(C24:K24)</f>
        <v>53993.363158621862</v>
      </c>
    </row>
    <row r="25" spans="1:12" x14ac:dyDescent="0.25">
      <c r="A25" s="42"/>
      <c r="B25" s="63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20" t="s">
        <v>20</v>
      </c>
      <c r="B26" s="61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21" t="s">
        <v>16</v>
      </c>
      <c r="B27" s="61" t="s">
        <v>122</v>
      </c>
      <c r="C27" s="4">
        <v>87010.264999999999</v>
      </c>
      <c r="D27" s="4">
        <v>-14315.347867169827</v>
      </c>
      <c r="E27" s="4">
        <v>-1059.96</v>
      </c>
      <c r="F27" s="4">
        <v>-1793.5350000000001</v>
      </c>
      <c r="G27" s="4">
        <v>-6104.7749999999996</v>
      </c>
      <c r="H27" s="4">
        <v>21.049999999999997</v>
      </c>
      <c r="I27" s="4">
        <v>-394.09569799968972</v>
      </c>
      <c r="J27" s="4">
        <v>8.14</v>
      </c>
      <c r="K27" s="4">
        <v>-2695.2950000000001</v>
      </c>
      <c r="L27" s="4">
        <f>SUM(C27:K27)</f>
        <v>60676.446434830475</v>
      </c>
    </row>
    <row r="28" spans="1:12" x14ac:dyDescent="0.25">
      <c r="A28" s="5"/>
      <c r="B28" s="64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38.25" x14ac:dyDescent="0.25">
      <c r="A29" s="22" t="s">
        <v>101</v>
      </c>
      <c r="B29" s="61" t="s">
        <v>122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f t="shared" ref="L29:L34" si="0">SUM(C29:K29)</f>
        <v>0</v>
      </c>
    </row>
    <row r="30" spans="1:12" ht="25.5" x14ac:dyDescent="0.25">
      <c r="A30" s="18" t="s">
        <v>21</v>
      </c>
      <c r="B30" s="61"/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4">
        <f t="shared" si="0"/>
        <v>0</v>
      </c>
    </row>
    <row r="31" spans="1:12" ht="25.5" x14ac:dyDescent="0.25">
      <c r="A31" s="18" t="s">
        <v>22</v>
      </c>
      <c r="B31" s="61"/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4">
        <f t="shared" si="0"/>
        <v>0</v>
      </c>
    </row>
    <row r="32" spans="1:12" ht="25.5" x14ac:dyDescent="0.25">
      <c r="A32" s="18" t="s">
        <v>23</v>
      </c>
      <c r="B32" s="61"/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4">
        <f t="shared" si="0"/>
        <v>0</v>
      </c>
    </row>
    <row r="33" spans="1:12" ht="25.5" x14ac:dyDescent="0.25">
      <c r="A33" s="18" t="s">
        <v>24</v>
      </c>
      <c r="B33" s="61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4">
        <f t="shared" si="0"/>
        <v>0</v>
      </c>
    </row>
    <row r="34" spans="1:12" x14ac:dyDescent="0.25">
      <c r="A34" s="8"/>
      <c r="B34" s="61"/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4">
        <f t="shared" si="0"/>
        <v>0</v>
      </c>
    </row>
    <row r="35" spans="1:12" x14ac:dyDescent="0.25">
      <c r="A35" s="5"/>
      <c r="B35" s="64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38.25" x14ac:dyDescent="0.25">
      <c r="A36" s="20" t="s">
        <v>102</v>
      </c>
      <c r="B36" s="61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8" t="s">
        <v>25</v>
      </c>
      <c r="B37" s="61" t="s">
        <v>122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4">
        <f>SUM(C37:K37)</f>
        <v>0</v>
      </c>
    </row>
    <row r="38" spans="1:12" x14ac:dyDescent="0.25">
      <c r="A38" s="5"/>
      <c r="B38" s="6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38.25" x14ac:dyDescent="0.25">
      <c r="A39" s="20" t="s">
        <v>103</v>
      </c>
      <c r="B39" s="61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18" t="s">
        <v>25</v>
      </c>
      <c r="B40" s="61" t="s">
        <v>123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4">
        <f>SUM(C40:K40)</f>
        <v>0</v>
      </c>
    </row>
    <row r="41" spans="1:12" x14ac:dyDescent="0.25">
      <c r="A41" s="23"/>
      <c r="B41" s="65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25.5" x14ac:dyDescent="0.25">
      <c r="A42" s="20" t="s">
        <v>26</v>
      </c>
      <c r="B42" s="61" t="s">
        <v>122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">
        <f t="shared" ref="L42:L49" si="1">SUM(C42:K42)</f>
        <v>0</v>
      </c>
    </row>
    <row r="43" spans="1:12" ht="25.5" x14ac:dyDescent="0.25">
      <c r="A43" s="43" t="s">
        <v>27</v>
      </c>
      <c r="B43" s="64"/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4">
        <f t="shared" si="1"/>
        <v>0</v>
      </c>
    </row>
    <row r="44" spans="1:12" x14ac:dyDescent="0.25">
      <c r="A44" s="21" t="s">
        <v>28</v>
      </c>
      <c r="B44" s="64"/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4">
        <f t="shared" si="1"/>
        <v>0</v>
      </c>
    </row>
    <row r="45" spans="1:12" x14ac:dyDescent="0.25">
      <c r="A45" s="44" t="s">
        <v>29</v>
      </c>
      <c r="B45" s="64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4">
        <f t="shared" si="1"/>
        <v>0</v>
      </c>
    </row>
    <row r="46" spans="1:12" x14ac:dyDescent="0.25">
      <c r="A46" s="44" t="s">
        <v>30</v>
      </c>
      <c r="B46" s="64"/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4">
        <f t="shared" si="1"/>
        <v>0</v>
      </c>
    </row>
    <row r="47" spans="1:12" x14ac:dyDescent="0.25">
      <c r="A47" s="21" t="s">
        <v>31</v>
      </c>
      <c r="B47" s="64"/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4">
        <f t="shared" si="1"/>
        <v>0</v>
      </c>
    </row>
    <row r="48" spans="1:12" x14ac:dyDescent="0.25">
      <c r="A48" s="44" t="s">
        <v>32</v>
      </c>
      <c r="B48" s="64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4">
        <f t="shared" si="1"/>
        <v>0</v>
      </c>
    </row>
    <row r="49" spans="1:12" x14ac:dyDescent="0.25">
      <c r="A49" s="44" t="s">
        <v>33</v>
      </c>
      <c r="B49" s="64"/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4">
        <f t="shared" si="1"/>
        <v>0</v>
      </c>
    </row>
    <row r="50" spans="1:12" ht="25.5" x14ac:dyDescent="0.25">
      <c r="A50" s="45" t="s">
        <v>104</v>
      </c>
      <c r="B50" s="64"/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</row>
    <row r="51" spans="1:12" x14ac:dyDescent="0.25">
      <c r="A51" s="23"/>
      <c r="B51" s="65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25.5" x14ac:dyDescent="0.25">
      <c r="A52" s="20" t="s">
        <v>34</v>
      </c>
      <c r="B52" s="61" t="s">
        <v>122</v>
      </c>
      <c r="C52" s="10">
        <v>6576.8551771574957</v>
      </c>
      <c r="D52" s="10">
        <v>1589.6223313045371</v>
      </c>
      <c r="E52" s="10">
        <v>1319.7125768571764</v>
      </c>
      <c r="F52" s="10">
        <v>4205.0673305067385</v>
      </c>
      <c r="G52" s="10">
        <v>5816.1074018614081</v>
      </c>
      <c r="H52" s="10">
        <v>-7655.2627675300582</v>
      </c>
      <c r="I52" s="10">
        <v>2115.6482360413625</v>
      </c>
      <c r="J52" s="10">
        <v>-4484.2969361474652</v>
      </c>
      <c r="K52" s="10">
        <v>-2290.1313793705954</v>
      </c>
      <c r="L52" s="4">
        <f>SUM(C52:K52)</f>
        <v>7193.3219706806012</v>
      </c>
    </row>
    <row r="53" spans="1:12" ht="25.5" x14ac:dyDescent="0.25">
      <c r="A53" s="45" t="s">
        <v>105</v>
      </c>
      <c r="B53" s="64"/>
      <c r="C53" s="11">
        <v>218137.81682114411</v>
      </c>
      <c r="D53" s="11">
        <v>52723.792083069216</v>
      </c>
      <c r="E53" s="11">
        <v>43771.561421465216</v>
      </c>
      <c r="F53" s="11">
        <v>139471.55325063807</v>
      </c>
      <c r="G53" s="11">
        <v>192905.71813802345</v>
      </c>
      <c r="H53" s="11">
        <v>-253905.89610381617</v>
      </c>
      <c r="I53" s="11">
        <v>70170.754097557612</v>
      </c>
      <c r="J53" s="11">
        <v>-148732.90003805852</v>
      </c>
      <c r="K53" s="11">
        <v>-75957.923030533828</v>
      </c>
      <c r="L53" s="4">
        <f>SUM(C53:K53)</f>
        <v>238584.47663948924</v>
      </c>
    </row>
    <row r="54" spans="1:12" ht="25.5" x14ac:dyDescent="0.25">
      <c r="A54" s="45" t="s">
        <v>106</v>
      </c>
      <c r="B54" s="64"/>
      <c r="C54" s="12">
        <v>3.0150000000000003E-2</v>
      </c>
      <c r="D54" s="12">
        <v>3.0150000000000003E-2</v>
      </c>
      <c r="E54" s="12">
        <v>3.0150000000000003E-2</v>
      </c>
      <c r="F54" s="12">
        <v>3.0150000000000003E-2</v>
      </c>
      <c r="G54" s="12">
        <v>3.0150000000000003E-2</v>
      </c>
      <c r="H54" s="12">
        <v>3.0150000000000003E-2</v>
      </c>
      <c r="I54" s="12">
        <v>3.0150000000000003E-2</v>
      </c>
      <c r="J54" s="12">
        <v>3.0150000000000003E-2</v>
      </c>
      <c r="K54" s="12">
        <v>3.0150000000000003E-2</v>
      </c>
      <c r="L54" s="12"/>
    </row>
    <row r="55" spans="1:12" x14ac:dyDescent="0.25">
      <c r="A55" s="23"/>
      <c r="B55" s="65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5.5" x14ac:dyDescent="0.25">
      <c r="A56" s="20" t="s">
        <v>35</v>
      </c>
      <c r="B56" s="61" t="s">
        <v>122</v>
      </c>
      <c r="C56" s="10">
        <v>58495.60401480514</v>
      </c>
      <c r="D56" s="10">
        <v>-77605.411041916508</v>
      </c>
      <c r="E56" s="10">
        <v>-942.96942220089852</v>
      </c>
      <c r="F56" s="10">
        <v>35741.416817708836</v>
      </c>
      <c r="G56" s="10">
        <v>34715.452190850236</v>
      </c>
      <c r="H56" s="10">
        <v>6394.7472129197104</v>
      </c>
      <c r="I56" s="10">
        <v>13944.812065765884</v>
      </c>
      <c r="J56" s="10">
        <v>32700.822682297909</v>
      </c>
      <c r="K56" s="10">
        <v>2372.2858642732558</v>
      </c>
      <c r="L56" s="4">
        <f>SUM(C56:K56)</f>
        <v>105816.76038450356</v>
      </c>
    </row>
    <row r="57" spans="1:12" ht="25.5" x14ac:dyDescent="0.25">
      <c r="A57" s="45" t="s">
        <v>107</v>
      </c>
      <c r="B57" s="64"/>
      <c r="C57" s="11">
        <v>1940152.7036419613</v>
      </c>
      <c r="D57" s="11">
        <v>-2573977.148985622</v>
      </c>
      <c r="E57" s="11">
        <v>-31275.934401356499</v>
      </c>
      <c r="F57" s="11">
        <v>1185453.2941196959</v>
      </c>
      <c r="G57" s="11">
        <v>1151424.616611948</v>
      </c>
      <c r="H57" s="11">
        <v>212097.7516722955</v>
      </c>
      <c r="I57" s="11">
        <v>462514.49637697783</v>
      </c>
      <c r="J57" s="11">
        <v>1084604.4007395657</v>
      </c>
      <c r="K57" s="11">
        <v>78682.781567935512</v>
      </c>
      <c r="L57" s="4">
        <f>SUM(C57:K57)</f>
        <v>3509676.9613434006</v>
      </c>
    </row>
    <row r="58" spans="1:12" ht="38.25" x14ac:dyDescent="0.25">
      <c r="A58" s="21" t="s">
        <v>108</v>
      </c>
      <c r="B58" s="64"/>
      <c r="C58" s="11">
        <v>2356078.6452723965</v>
      </c>
      <c r="D58" s="11">
        <v>-3851966.7711253879</v>
      </c>
      <c r="E58" s="11">
        <v>-63854.681269509485</v>
      </c>
      <c r="F58" s="11">
        <v>1092377.7137156585</v>
      </c>
      <c r="G58" s="11">
        <v>1071563.6433761988</v>
      </c>
      <c r="H58" s="11">
        <v>94959.023171747685</v>
      </c>
      <c r="I58" s="11">
        <v>525024.02150896133</v>
      </c>
      <c r="J58" s="11">
        <v>1014679.5604330087</v>
      </c>
      <c r="K58" s="11">
        <v>64990.698303417361</v>
      </c>
      <c r="L58" s="4">
        <f>SUM(C58:K58)</f>
        <v>2303851.8533864915</v>
      </c>
    </row>
    <row r="59" spans="1:12" ht="38.25" x14ac:dyDescent="0.25">
      <c r="A59" s="21" t="s">
        <v>109</v>
      </c>
      <c r="B59" s="64"/>
      <c r="C59" s="11">
        <v>1524226.7620115262</v>
      </c>
      <c r="D59" s="11">
        <v>-1295987.5268458561</v>
      </c>
      <c r="E59" s="11">
        <v>1302.8124667964876</v>
      </c>
      <c r="F59" s="11">
        <v>1278528.8745237333</v>
      </c>
      <c r="G59" s="11">
        <v>1231285.5898476972</v>
      </c>
      <c r="H59" s="11">
        <v>329236.48017284332</v>
      </c>
      <c r="I59" s="11">
        <v>400004.97124499432</v>
      </c>
      <c r="J59" s="11">
        <v>1154529.2410461227</v>
      </c>
      <c r="K59" s="11">
        <v>92374.864832453663</v>
      </c>
      <c r="L59" s="4">
        <f>SUM(C59:K59)</f>
        <v>4715502.0693003107</v>
      </c>
    </row>
    <row r="60" spans="1:12" ht="25.5" x14ac:dyDescent="0.25">
      <c r="A60" s="45" t="s">
        <v>106</v>
      </c>
      <c r="B60" s="64"/>
      <c r="C60" s="46">
        <v>3.0150000000000003E-2</v>
      </c>
      <c r="D60" s="46">
        <v>3.0150000000000003E-2</v>
      </c>
      <c r="E60" s="46">
        <v>3.0150000000000003E-2</v>
      </c>
      <c r="F60" s="46">
        <v>3.0150000000000003E-2</v>
      </c>
      <c r="G60" s="46">
        <v>3.0150000000000003E-2</v>
      </c>
      <c r="H60" s="46">
        <v>3.0150000000000003E-2</v>
      </c>
      <c r="I60" s="46">
        <v>3.0150000000000003E-2</v>
      </c>
      <c r="J60" s="46">
        <v>3.0150000000000003E-2</v>
      </c>
      <c r="K60" s="46">
        <v>3.0150000000000003E-2</v>
      </c>
      <c r="L60" s="46"/>
    </row>
    <row r="61" spans="1:12" x14ac:dyDescent="0.25">
      <c r="A61" s="23"/>
      <c r="B61" s="65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5.5" x14ac:dyDescent="0.25">
      <c r="A62" s="20" t="s">
        <v>36</v>
      </c>
      <c r="B62" s="61" t="s">
        <v>122</v>
      </c>
      <c r="C62" s="10">
        <v>-4308.715329726796</v>
      </c>
      <c r="D62" s="10">
        <v>-2977.0709016131041</v>
      </c>
      <c r="E62" s="10">
        <v>-681.33078050260008</v>
      </c>
      <c r="F62" s="10">
        <v>-3697.0758243026603</v>
      </c>
      <c r="G62" s="10">
        <v>-5034.4322373107925</v>
      </c>
      <c r="H62" s="10">
        <v>-2154.8286278613227</v>
      </c>
      <c r="I62" s="10">
        <v>-1776.6136806400598</v>
      </c>
      <c r="J62" s="10">
        <v>-4320.7588084975168</v>
      </c>
      <c r="K62" s="10">
        <v>-459.73942182858099</v>
      </c>
      <c r="L62" s="4">
        <f>SUM(C62:K62)</f>
        <v>-25410.565612283437</v>
      </c>
    </row>
    <row r="63" spans="1:12" ht="38.25" x14ac:dyDescent="0.25">
      <c r="A63" s="45" t="s">
        <v>110</v>
      </c>
      <c r="B63" s="64"/>
      <c r="C63" s="11">
        <v>-142909.29783505126</v>
      </c>
      <c r="D63" s="11">
        <v>-98741.986786504276</v>
      </c>
      <c r="E63" s="11">
        <v>-22598.035837565505</v>
      </c>
      <c r="F63" s="11">
        <v>-122622.74707471509</v>
      </c>
      <c r="G63" s="11">
        <v>-166979.51035856688</v>
      </c>
      <c r="H63" s="11">
        <v>-71470.269580806722</v>
      </c>
      <c r="I63" s="11">
        <v>-58925.826886900817</v>
      </c>
      <c r="J63" s="11">
        <v>-143308.74986724765</v>
      </c>
      <c r="K63" s="11">
        <v>-15248.405367448788</v>
      </c>
      <c r="L63" s="4">
        <f>SUM(C63:K63)</f>
        <v>-842804.829594807</v>
      </c>
    </row>
    <row r="64" spans="1:12" ht="38.25" x14ac:dyDescent="0.25">
      <c r="A64" s="21" t="s">
        <v>111</v>
      </c>
      <c r="B64" s="64"/>
      <c r="C64" s="11">
        <v>724068.72082803142</v>
      </c>
      <c r="D64" s="11">
        <v>502129.70446760627</v>
      </c>
      <c r="E64" s="11">
        <v>114519.43001355993</v>
      </c>
      <c r="F64" s="11">
        <v>621395.63722353568</v>
      </c>
      <c r="G64" s="11">
        <v>846540.15793610271</v>
      </c>
      <c r="H64" s="11">
        <v>362171.01858449797</v>
      </c>
      <c r="I64" s="11">
        <v>298591.01738465205</v>
      </c>
      <c r="J64" s="11">
        <v>726435.36978373211</v>
      </c>
      <c r="K64" s="11">
        <v>77256.402719093341</v>
      </c>
      <c r="L64" s="4">
        <f>SUM(C64:K64)</f>
        <v>4273107.4589408115</v>
      </c>
    </row>
    <row r="65" spans="1:12" ht="38.25" x14ac:dyDescent="0.25">
      <c r="A65" s="21" t="s">
        <v>112</v>
      </c>
      <c r="B65" s="64"/>
      <c r="C65" s="11">
        <v>-1009887.3164981339</v>
      </c>
      <c r="D65" s="11">
        <v>-699613.67804061482</v>
      </c>
      <c r="E65" s="11">
        <v>-159715.50168869094</v>
      </c>
      <c r="F65" s="11">
        <v>-866641.13137296587</v>
      </c>
      <c r="G65" s="11">
        <v>-1180499.1786532365</v>
      </c>
      <c r="H65" s="11">
        <v>-505111.55774611142</v>
      </c>
      <c r="I65" s="11">
        <v>-416442.67115845368</v>
      </c>
      <c r="J65" s="11">
        <v>-1013052.8695182274</v>
      </c>
      <c r="K65" s="11">
        <v>-107753.21345399092</v>
      </c>
      <c r="L65" s="4">
        <f>SUM(C65:K65)</f>
        <v>-5958717.118130425</v>
      </c>
    </row>
    <row r="66" spans="1:12" ht="25.5" x14ac:dyDescent="0.25">
      <c r="A66" s="45" t="s">
        <v>106</v>
      </c>
      <c r="B66" s="64"/>
      <c r="C66" s="46">
        <v>3.0150000000000003E-2</v>
      </c>
      <c r="D66" s="46">
        <v>3.0150000000000003E-2</v>
      </c>
      <c r="E66" s="46">
        <v>3.0150000000000003E-2</v>
      </c>
      <c r="F66" s="46">
        <v>3.0150000000000003E-2</v>
      </c>
      <c r="G66" s="46">
        <v>3.0150000000000003E-2</v>
      </c>
      <c r="H66" s="46">
        <v>3.0150000000000003E-2</v>
      </c>
      <c r="I66" s="46">
        <v>3.0150000000000003E-2</v>
      </c>
      <c r="J66" s="46">
        <v>3.0150000000000003E-2</v>
      </c>
      <c r="K66" s="46">
        <v>3.0150000000000003E-2</v>
      </c>
      <c r="L66" s="46"/>
    </row>
    <row r="67" spans="1:12" x14ac:dyDescent="0.25">
      <c r="A67" s="23"/>
      <c r="B67" s="65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5.5" x14ac:dyDescent="0.25">
      <c r="A68" s="20" t="s">
        <v>37</v>
      </c>
      <c r="B68" s="61" t="s">
        <v>122</v>
      </c>
      <c r="C68" s="10">
        <v>478.66245525000011</v>
      </c>
      <c r="D68" s="10">
        <v>-17.172928957501391</v>
      </c>
      <c r="E68" s="10">
        <v>14.438835000000005</v>
      </c>
      <c r="F68" s="10">
        <v>41.283113625000006</v>
      </c>
      <c r="G68" s="10">
        <v>332.66711025000001</v>
      </c>
      <c r="H68" s="10">
        <v>33.121659375</v>
      </c>
      <c r="I68" s="10">
        <v>176.22381905617468</v>
      </c>
      <c r="J68" s="10">
        <v>37.944227249999997</v>
      </c>
      <c r="K68" s="10">
        <v>-2.4750135000000002</v>
      </c>
      <c r="L68" s="4">
        <f>SUM(C68:K68)</f>
        <v>1094.6932773486737</v>
      </c>
    </row>
    <row r="69" spans="1:12" ht="25.5" x14ac:dyDescent="0.25">
      <c r="A69" s="45" t="s">
        <v>113</v>
      </c>
      <c r="B69" s="64"/>
      <c r="C69" s="11">
        <v>15876.035000000002</v>
      </c>
      <c r="D69" s="11">
        <v>-569.58305000004611</v>
      </c>
      <c r="E69" s="11">
        <v>478.90000000000009</v>
      </c>
      <c r="F69" s="11">
        <v>1369.2574999999999</v>
      </c>
      <c r="G69" s="11">
        <v>11033.734999999999</v>
      </c>
      <c r="H69" s="11">
        <v>1098.5625</v>
      </c>
      <c r="I69" s="11">
        <v>5844.9027879328241</v>
      </c>
      <c r="J69" s="11">
        <v>1258.5149999999999</v>
      </c>
      <c r="K69" s="11">
        <v>-82.09</v>
      </c>
      <c r="L69" s="4">
        <f>SUM(C69:K69)</f>
        <v>36308.234737932784</v>
      </c>
    </row>
    <row r="70" spans="1:12" ht="38.25" x14ac:dyDescent="0.25">
      <c r="A70" s="21" t="s">
        <v>114</v>
      </c>
      <c r="B70" s="64"/>
      <c r="C70" s="11">
        <v>31193.865000000002</v>
      </c>
      <c r="D70" s="11">
        <v>-2364.3390666667283</v>
      </c>
      <c r="E70" s="11">
        <v>414.10000000000014</v>
      </c>
      <c r="F70" s="11">
        <v>1748.5949999999998</v>
      </c>
      <c r="G70" s="11">
        <v>21595.37</v>
      </c>
      <c r="H70" s="11">
        <v>1504.865</v>
      </c>
      <c r="I70" s="11">
        <v>7809.4303839104323</v>
      </c>
      <c r="J70" s="11">
        <v>1654.2549999999999</v>
      </c>
      <c r="K70" s="11">
        <v>-251.22499999999999</v>
      </c>
      <c r="L70" s="4">
        <f>SUM(C70:K70)</f>
        <v>63304.916317243697</v>
      </c>
    </row>
    <row r="71" spans="1:12" ht="38.25" x14ac:dyDescent="0.25">
      <c r="A71" s="21" t="s">
        <v>115</v>
      </c>
      <c r="B71" s="64"/>
      <c r="C71" s="11">
        <v>558.20500000000004</v>
      </c>
      <c r="D71" s="11">
        <v>1225.1729666666361</v>
      </c>
      <c r="E71" s="11">
        <v>543.70000000000005</v>
      </c>
      <c r="F71" s="11">
        <v>989.92</v>
      </c>
      <c r="G71" s="11">
        <v>472.1</v>
      </c>
      <c r="H71" s="11">
        <v>692.26</v>
      </c>
      <c r="I71" s="11">
        <v>3880.375191955216</v>
      </c>
      <c r="J71" s="11">
        <v>862.77499999999998</v>
      </c>
      <c r="K71" s="11">
        <v>87.045000000000002</v>
      </c>
      <c r="L71" s="4">
        <f>SUM(C71:K71)</f>
        <v>9311.5531586218513</v>
      </c>
    </row>
    <row r="72" spans="1:12" ht="25.5" x14ac:dyDescent="0.25">
      <c r="A72" s="45" t="s">
        <v>106</v>
      </c>
      <c r="B72" s="64"/>
      <c r="C72" s="46">
        <v>3.0150000000000003E-2</v>
      </c>
      <c r="D72" s="46">
        <v>3.0150000000000003E-2</v>
      </c>
      <c r="E72" s="46">
        <v>3.0150000000000003E-2</v>
      </c>
      <c r="F72" s="46">
        <v>3.0150000000000003E-2</v>
      </c>
      <c r="G72" s="46">
        <v>3.0150000000000003E-2</v>
      </c>
      <c r="H72" s="46">
        <v>3.0150000000000003E-2</v>
      </c>
      <c r="I72" s="46">
        <v>3.0150000000000003E-2</v>
      </c>
      <c r="J72" s="46">
        <v>3.0150000000000003E-2</v>
      </c>
      <c r="K72" s="46">
        <v>3.0150000000000003E-2</v>
      </c>
      <c r="L72" s="46"/>
    </row>
    <row r="73" spans="1:12" x14ac:dyDescent="0.25">
      <c r="A73" s="23"/>
      <c r="B73" s="65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5.5" x14ac:dyDescent="0.25">
      <c r="A74" s="20" t="s">
        <v>38</v>
      </c>
      <c r="B74" s="61" t="s">
        <v>122</v>
      </c>
      <c r="C74" s="10">
        <v>1311.6785388750002</v>
      </c>
      <c r="D74" s="10">
        <v>-234.35102954275544</v>
      </c>
      <c r="E74" s="10">
        <v>14.455719000000002</v>
      </c>
      <c r="F74" s="10">
        <v>-33.832897875000008</v>
      </c>
      <c r="G74" s="10">
        <v>-217.67583937500001</v>
      </c>
      <c r="H74" s="10">
        <v>0.32350950000000001</v>
      </c>
      <c r="I74" s="10">
        <v>-18.68195144203597</v>
      </c>
      <c r="J74" s="10">
        <v>0.12512250000000003</v>
      </c>
      <c r="K74" s="10">
        <v>-40.629612375000001</v>
      </c>
      <c r="L74" s="4">
        <f>SUM(C74:K74)</f>
        <v>781.41155926520878</v>
      </c>
    </row>
    <row r="75" spans="1:12" ht="25.5" x14ac:dyDescent="0.25">
      <c r="A75" s="45" t="s">
        <v>116</v>
      </c>
      <c r="B75" s="64"/>
      <c r="C75" s="11">
        <v>43505.092499999999</v>
      </c>
      <c r="D75" s="11">
        <v>-7772.8368007547406</v>
      </c>
      <c r="E75" s="11">
        <v>479.46000000000004</v>
      </c>
      <c r="F75" s="11">
        <v>-1122.1525000000001</v>
      </c>
      <c r="G75" s="11">
        <v>-7219.7624999999998</v>
      </c>
      <c r="H75" s="11">
        <v>10.729999999999999</v>
      </c>
      <c r="I75" s="11">
        <v>-619.63354699953459</v>
      </c>
      <c r="J75" s="11">
        <v>4.1500000000000004</v>
      </c>
      <c r="K75" s="11">
        <v>-1347.5825</v>
      </c>
      <c r="L75" s="4">
        <f>SUM(C75:K75)</f>
        <v>25917.464652245719</v>
      </c>
    </row>
    <row r="76" spans="1:12" ht="38.25" x14ac:dyDescent="0.25">
      <c r="A76" s="21" t="s">
        <v>117</v>
      </c>
      <c r="B76" s="64"/>
      <c r="C76" s="11">
        <v>87010.224999999991</v>
      </c>
      <c r="D76" s="11">
        <v>-14930.510734339654</v>
      </c>
      <c r="E76" s="11">
        <v>-50.519999999999982</v>
      </c>
      <c r="F76" s="11">
        <v>-2018.92</v>
      </c>
      <c r="G76" s="11">
        <v>-10272.15</v>
      </c>
      <c r="H76" s="11">
        <v>21.254999999999999</v>
      </c>
      <c r="I76" s="11">
        <v>-816.68139599937945</v>
      </c>
      <c r="J76" s="11">
        <v>8.2200000000000006</v>
      </c>
      <c r="K76" s="11">
        <v>-2695.23</v>
      </c>
      <c r="L76" s="4">
        <f>SUM(C76:K76)</f>
        <v>56255.687869660949</v>
      </c>
    </row>
    <row r="77" spans="1:12" ht="38.25" x14ac:dyDescent="0.25">
      <c r="A77" s="21" t="s">
        <v>118</v>
      </c>
      <c r="B77" s="64"/>
      <c r="C77" s="11">
        <v>-0.04</v>
      </c>
      <c r="D77" s="11">
        <v>-615.16286716982722</v>
      </c>
      <c r="E77" s="11">
        <v>1009.44</v>
      </c>
      <c r="F77" s="11">
        <v>-225.38499999999999</v>
      </c>
      <c r="G77" s="11">
        <v>-4167.375</v>
      </c>
      <c r="H77" s="11">
        <v>0.20499999999999999</v>
      </c>
      <c r="I77" s="11">
        <v>-422.58569799968973</v>
      </c>
      <c r="J77" s="11">
        <v>0.08</v>
      </c>
      <c r="K77" s="11">
        <v>6.5000000000000002E-2</v>
      </c>
      <c r="L77" s="4">
        <f>SUM(C77:K77)</f>
        <v>-4420.7585651695172</v>
      </c>
    </row>
    <row r="78" spans="1:12" ht="25.5" x14ac:dyDescent="0.25">
      <c r="A78" s="45" t="s">
        <v>106</v>
      </c>
      <c r="B78" s="64"/>
      <c r="C78" s="46">
        <v>3.0150000000000003E-2</v>
      </c>
      <c r="D78" s="46">
        <v>3.0150000000000003E-2</v>
      </c>
      <c r="E78" s="46">
        <v>3.0150000000000003E-2</v>
      </c>
      <c r="F78" s="46">
        <v>3.0150000000000003E-2</v>
      </c>
      <c r="G78" s="46">
        <v>3.0150000000000003E-2</v>
      </c>
      <c r="H78" s="46">
        <v>3.0150000000000003E-2</v>
      </c>
      <c r="I78" s="46">
        <v>3.0150000000000003E-2</v>
      </c>
      <c r="J78" s="46">
        <v>3.0150000000000003E-2</v>
      </c>
      <c r="K78" s="46">
        <v>3.0150000000000003E-2</v>
      </c>
      <c r="L78" s="46"/>
    </row>
    <row r="79" spans="1:12" x14ac:dyDescent="0.25">
      <c r="A79" s="23"/>
      <c r="B79" s="59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13" t="s">
        <v>39</v>
      </c>
      <c r="B80" s="60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3"/>
      <c r="B81" s="59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38.25" x14ac:dyDescent="0.25">
      <c r="A82" s="20" t="s">
        <v>15</v>
      </c>
      <c r="B82" s="61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21" t="s">
        <v>40</v>
      </c>
      <c r="B83" s="62" t="s">
        <v>122</v>
      </c>
      <c r="C83" s="4">
        <v>-16675825.112974919</v>
      </c>
      <c r="D83" s="4">
        <v>-4897962.2253080001</v>
      </c>
      <c r="E83" s="4">
        <v>-630504.0910720001</v>
      </c>
      <c r="F83" s="4">
        <v>2620673.8432350708</v>
      </c>
      <c r="G83" s="4">
        <v>468434.41657060548</v>
      </c>
      <c r="H83" s="4">
        <v>-4536394.0160586461</v>
      </c>
      <c r="I83" s="4">
        <v>-2307282.1210060278</v>
      </c>
      <c r="J83" s="4">
        <v>1296862.7152614146</v>
      </c>
      <c r="K83" s="4">
        <v>-338508.00654938945</v>
      </c>
      <c r="L83" s="4">
        <f>SUM(C83:K83)</f>
        <v>-25000504.597901892</v>
      </c>
    </row>
    <row r="84" spans="1:12" x14ac:dyDescent="0.25">
      <c r="A84" s="5"/>
      <c r="B84" s="64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38.25" x14ac:dyDescent="0.25">
      <c r="A85" s="20" t="s">
        <v>17</v>
      </c>
      <c r="B85" s="61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21" t="s">
        <v>40</v>
      </c>
      <c r="B86" s="62" t="s">
        <v>122</v>
      </c>
      <c r="C86" s="4">
        <v>193.40647512750024</v>
      </c>
      <c r="D86" s="4">
        <v>0</v>
      </c>
      <c r="E86" s="4">
        <v>0</v>
      </c>
      <c r="F86" s="4">
        <v>0</v>
      </c>
      <c r="G86" s="4">
        <v>0</v>
      </c>
      <c r="H86" s="4">
        <v>825.87147512750016</v>
      </c>
      <c r="I86" s="4">
        <v>-189.63352487249995</v>
      </c>
      <c r="J86" s="4">
        <v>0</v>
      </c>
      <c r="K86" s="4">
        <v>0</v>
      </c>
      <c r="L86" s="4">
        <f>SUM(C86:K86)</f>
        <v>829.64442538250046</v>
      </c>
    </row>
    <row r="87" spans="1:12" x14ac:dyDescent="0.25">
      <c r="A87" s="5"/>
      <c r="B87" s="64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38.25" x14ac:dyDescent="0.25">
      <c r="A88" s="20" t="s">
        <v>18</v>
      </c>
      <c r="B88" s="61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21" t="s">
        <v>40</v>
      </c>
      <c r="B89" s="61" t="s">
        <v>122</v>
      </c>
      <c r="C89" s="11">
        <v>79.917230786158569</v>
      </c>
      <c r="D89" s="11">
        <v>0</v>
      </c>
      <c r="E89" s="11">
        <v>0</v>
      </c>
      <c r="F89" s="11">
        <v>-160.05660260498377</v>
      </c>
      <c r="G89" s="11">
        <v>0</v>
      </c>
      <c r="H89" s="11">
        <v>75.371596603336911</v>
      </c>
      <c r="I89" s="11">
        <v>75.371350623691157</v>
      </c>
      <c r="J89" s="11">
        <v>0</v>
      </c>
      <c r="K89" s="11">
        <v>0</v>
      </c>
      <c r="L89" s="4">
        <f>SUM(C89:K89)</f>
        <v>70.603575408202872</v>
      </c>
    </row>
    <row r="90" spans="1:12" x14ac:dyDescent="0.25">
      <c r="A90" s="23"/>
      <c r="B90" s="59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23"/>
      <c r="B91" s="59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13" t="s">
        <v>41</v>
      </c>
      <c r="B92" s="60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5"/>
      <c r="B93" s="64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38.25" x14ac:dyDescent="0.25">
      <c r="A94" s="22" t="s">
        <v>101</v>
      </c>
      <c r="B94" s="61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18" t="s">
        <v>42</v>
      </c>
      <c r="B95" s="61" t="s">
        <v>122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4">
        <f>SUM(C95:K95)</f>
        <v>0</v>
      </c>
    </row>
    <row r="96" spans="1:12" x14ac:dyDescent="0.25">
      <c r="A96" s="5"/>
      <c r="B96" s="64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38.25" x14ac:dyDescent="0.25">
      <c r="A97" s="20" t="s">
        <v>102</v>
      </c>
      <c r="B97" s="61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18" t="s">
        <v>42</v>
      </c>
      <c r="B98" s="61" t="s">
        <v>122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4">
        <f>SUM(C98:K98)</f>
        <v>0</v>
      </c>
    </row>
    <row r="99" spans="1:12" x14ac:dyDescent="0.25">
      <c r="A99" s="5"/>
      <c r="B99" s="64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38.25" x14ac:dyDescent="0.25">
      <c r="A100" s="20" t="s">
        <v>103</v>
      </c>
      <c r="B100" s="61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18" t="s">
        <v>42</v>
      </c>
      <c r="B101" s="61" t="s">
        <v>123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4">
        <f>SUM(C101:K101)</f>
        <v>0</v>
      </c>
    </row>
    <row r="102" spans="1:12" x14ac:dyDescent="0.25">
      <c r="A102" s="23"/>
      <c r="B102" s="59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23"/>
      <c r="B103" s="59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13" t="s">
        <v>43</v>
      </c>
      <c r="B104" s="60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3"/>
      <c r="B105" s="59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23"/>
      <c r="B106" s="59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13" t="s">
        <v>44</v>
      </c>
      <c r="B107" s="60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3"/>
      <c r="B108" s="59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38.25" x14ac:dyDescent="0.25">
      <c r="A109" s="20" t="s">
        <v>15</v>
      </c>
      <c r="B109" s="61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21" t="s">
        <v>45</v>
      </c>
      <c r="B110" s="62" t="s">
        <v>122</v>
      </c>
      <c r="C110" s="4">
        <v>98492.775383779837</v>
      </c>
      <c r="D110" s="4">
        <v>23984.246693983994</v>
      </c>
      <c r="E110" s="4">
        <v>278.75526708026962</v>
      </c>
      <c r="F110" s="4">
        <v>18334.95841236056</v>
      </c>
      <c r="G110" s="4">
        <v>-2963.0621695209411</v>
      </c>
      <c r="H110" s="4">
        <v>3576.3164800017948</v>
      </c>
      <c r="I110" s="4">
        <v>-3168.4941918391305</v>
      </c>
      <c r="J110" s="4">
        <v>10437.04349956525</v>
      </c>
      <c r="K110" s="4">
        <v>-332.33162505042492</v>
      </c>
      <c r="L110" s="4">
        <f>SUM(C110:K110)</f>
        <v>148640.20775036118</v>
      </c>
    </row>
    <row r="111" spans="1:12" x14ac:dyDescent="0.25">
      <c r="A111" s="5"/>
      <c r="B111" s="64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38.25" x14ac:dyDescent="0.25">
      <c r="A112" s="20" t="s">
        <v>17</v>
      </c>
      <c r="B112" s="61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21" t="s">
        <v>45</v>
      </c>
      <c r="B113" s="62" t="s">
        <v>122</v>
      </c>
      <c r="C113" s="4">
        <v>-229407.19728863658</v>
      </c>
      <c r="D113" s="4">
        <v>-213204.38354796683</v>
      </c>
      <c r="E113" s="4">
        <v>-39904.919646839087</v>
      </c>
      <c r="F113" s="4">
        <v>-194777.86324488721</v>
      </c>
      <c r="G113" s="4">
        <v>-376164.09409548808</v>
      </c>
      <c r="H113" s="4">
        <v>-103499.56858838862</v>
      </c>
      <c r="I113" s="4">
        <v>-65312.96404683718</v>
      </c>
      <c r="J113" s="4">
        <v>-213004.66895912075</v>
      </c>
      <c r="K113" s="4">
        <v>-15763.118514073605</v>
      </c>
      <c r="L113" s="4">
        <f>SUM(C113:K113)</f>
        <v>-1451038.7779322378</v>
      </c>
    </row>
    <row r="114" spans="1:12" x14ac:dyDescent="0.25">
      <c r="A114" s="5"/>
      <c r="B114" s="64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38.25" x14ac:dyDescent="0.25">
      <c r="A115" s="20" t="s">
        <v>18</v>
      </c>
      <c r="B115" s="61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21" t="s">
        <v>45</v>
      </c>
      <c r="B116" s="61" t="s">
        <v>122</v>
      </c>
      <c r="C116" s="11">
        <v>89789.479476660214</v>
      </c>
      <c r="D116" s="11">
        <v>30309.476606713404</v>
      </c>
      <c r="E116" s="11">
        <v>6520.8397988266606</v>
      </c>
      <c r="F116" s="11">
        <v>45107.870268612278</v>
      </c>
      <c r="G116" s="11">
        <v>68106.880606082093</v>
      </c>
      <c r="H116" s="11">
        <v>41014.519305966627</v>
      </c>
      <c r="I116" s="11">
        <v>22021.425569756757</v>
      </c>
      <c r="J116" s="11">
        <v>51118.780960657314</v>
      </c>
      <c r="K116" s="11">
        <v>9561.4237223894925</v>
      </c>
      <c r="L116" s="4">
        <f>SUM(C116:K116)</f>
        <v>363550.69631566491</v>
      </c>
    </row>
    <row r="117" spans="1:12" x14ac:dyDescent="0.25">
      <c r="A117" s="23"/>
      <c r="B117" s="59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ht="38.25" x14ac:dyDescent="0.25">
      <c r="A118" s="20" t="s">
        <v>119</v>
      </c>
      <c r="B118" s="61" t="s">
        <v>122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4">
        <f t="shared" ref="L118:L127" si="2">SUM(C118:K118)</f>
        <v>0</v>
      </c>
    </row>
    <row r="119" spans="1:12" x14ac:dyDescent="0.25">
      <c r="A119" s="18" t="s">
        <v>46</v>
      </c>
      <c r="B119" s="61"/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4">
        <f t="shared" si="2"/>
        <v>0</v>
      </c>
    </row>
    <row r="120" spans="1:12" x14ac:dyDescent="0.25">
      <c r="A120" s="18" t="s">
        <v>47</v>
      </c>
      <c r="B120" s="61"/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4">
        <f t="shared" si="2"/>
        <v>0</v>
      </c>
    </row>
    <row r="121" spans="1:12" ht="25.5" x14ac:dyDescent="0.25">
      <c r="A121" s="18" t="s">
        <v>48</v>
      </c>
      <c r="B121" s="61"/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4">
        <f t="shared" si="2"/>
        <v>0</v>
      </c>
    </row>
    <row r="122" spans="1:12" ht="51" x14ac:dyDescent="0.25">
      <c r="A122" s="18" t="s">
        <v>49</v>
      </c>
      <c r="B122" s="66"/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4">
        <f t="shared" si="2"/>
        <v>0</v>
      </c>
    </row>
    <row r="123" spans="1:12" ht="38.25" x14ac:dyDescent="0.25">
      <c r="A123" s="20" t="s">
        <v>120</v>
      </c>
      <c r="B123" s="61" t="s">
        <v>123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4">
        <f t="shared" si="2"/>
        <v>0</v>
      </c>
    </row>
    <row r="124" spans="1:12" x14ac:dyDescent="0.25">
      <c r="A124" s="18" t="s">
        <v>50</v>
      </c>
      <c r="B124" s="61"/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4">
        <f t="shared" si="2"/>
        <v>0</v>
      </c>
    </row>
    <row r="125" spans="1:12" x14ac:dyDescent="0.25">
      <c r="A125" s="18" t="s">
        <v>51</v>
      </c>
      <c r="B125" s="61"/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4">
        <f t="shared" si="2"/>
        <v>0</v>
      </c>
    </row>
    <row r="126" spans="1:12" ht="25.5" x14ac:dyDescent="0.25">
      <c r="A126" s="18" t="s">
        <v>52</v>
      </c>
      <c r="B126" s="61"/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4">
        <f t="shared" si="2"/>
        <v>0</v>
      </c>
    </row>
    <row r="127" spans="1:12" ht="63.75" x14ac:dyDescent="0.25">
      <c r="A127" s="18" t="s">
        <v>53</v>
      </c>
      <c r="B127" s="66"/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4">
        <f t="shared" si="2"/>
        <v>0</v>
      </c>
    </row>
    <row r="128" spans="1:12" x14ac:dyDescent="0.25">
      <c r="A128" s="39"/>
      <c r="B128" s="6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ht="25.5" x14ac:dyDescent="0.25">
      <c r="A129" s="22" t="s">
        <v>54</v>
      </c>
      <c r="B129" s="61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8" t="s">
        <v>55</v>
      </c>
      <c r="B130" s="61" t="s">
        <v>122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4">
        <f>SUM(C130:K130)</f>
        <v>0</v>
      </c>
    </row>
    <row r="131" spans="1:12" x14ac:dyDescent="0.25">
      <c r="A131" s="18" t="s">
        <v>56</v>
      </c>
      <c r="B131" s="61" t="s">
        <v>122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4">
        <f>SUM(C131:K131)</f>
        <v>0</v>
      </c>
    </row>
    <row r="132" spans="1:12" x14ac:dyDescent="0.25">
      <c r="A132" s="40"/>
      <c r="B132" s="6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41" t="s">
        <v>57</v>
      </c>
      <c r="B133" s="61" t="s">
        <v>123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f t="shared" ref="L133:L138" si="3">SUM(C133:K133)</f>
        <v>0</v>
      </c>
    </row>
    <row r="134" spans="1:12" x14ac:dyDescent="0.25">
      <c r="A134" s="18" t="s">
        <v>58</v>
      </c>
      <c r="B134" s="61"/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4">
        <f t="shared" si="3"/>
        <v>0</v>
      </c>
    </row>
    <row r="135" spans="1:12" x14ac:dyDescent="0.25">
      <c r="A135" s="18" t="s">
        <v>59</v>
      </c>
      <c r="B135" s="61"/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4">
        <f t="shared" si="3"/>
        <v>0</v>
      </c>
    </row>
    <row r="136" spans="1:12" x14ac:dyDescent="0.25">
      <c r="A136" s="41" t="s">
        <v>60</v>
      </c>
      <c r="B136" s="61" t="s">
        <v>123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f t="shared" si="3"/>
        <v>0</v>
      </c>
    </row>
    <row r="137" spans="1:12" x14ac:dyDescent="0.25">
      <c r="A137" s="18" t="s">
        <v>58</v>
      </c>
      <c r="B137" s="61"/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4">
        <f t="shared" si="3"/>
        <v>0</v>
      </c>
    </row>
    <row r="138" spans="1:12" x14ac:dyDescent="0.25">
      <c r="A138" s="18" t="s">
        <v>59</v>
      </c>
      <c r="B138" s="61"/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4">
        <f t="shared" si="3"/>
        <v>0</v>
      </c>
    </row>
    <row r="139" spans="1:12" x14ac:dyDescent="0.25">
      <c r="A139" s="40"/>
      <c r="B139" s="63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ht="25.5" x14ac:dyDescent="0.25">
      <c r="A140" s="22" t="s">
        <v>61</v>
      </c>
      <c r="B140" s="61" t="s">
        <v>122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4">
        <f>SUM(C140:K140)</f>
        <v>0</v>
      </c>
    </row>
    <row r="141" spans="1:12" x14ac:dyDescent="0.25">
      <c r="A141" s="42"/>
      <c r="B141" s="63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ht="25.5" x14ac:dyDescent="0.25">
      <c r="A142" s="22" t="s">
        <v>62</v>
      </c>
      <c r="B142" s="61" t="s">
        <v>122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4">
        <f>SUM(C142:K142)</f>
        <v>0</v>
      </c>
    </row>
    <row r="143" spans="1:12" x14ac:dyDescent="0.25">
      <c r="A143" s="23"/>
      <c r="B143" s="65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ht="51" x14ac:dyDescent="0.25">
      <c r="A144" s="22" t="s">
        <v>63</v>
      </c>
      <c r="B144" s="61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18" t="s">
        <v>64</v>
      </c>
      <c r="B145" s="61" t="s">
        <v>122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4">
        <f>SUM(C145:K145)</f>
        <v>0</v>
      </c>
    </row>
    <row r="146" spans="1:12" x14ac:dyDescent="0.25">
      <c r="A146" s="18" t="s">
        <v>65</v>
      </c>
      <c r="B146" s="61" t="s">
        <v>122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4">
        <f>SUM(C146:K146)</f>
        <v>0</v>
      </c>
    </row>
    <row r="147" spans="1:12" x14ac:dyDescent="0.25">
      <c r="A147" s="23"/>
      <c r="B147" s="65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ht="25.5" x14ac:dyDescent="0.25">
      <c r="A148" s="20" t="s">
        <v>66</v>
      </c>
      <c r="B148" s="61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18" t="s">
        <v>67</v>
      </c>
      <c r="B149" s="61" t="s">
        <v>123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4">
        <f>SUM(C149:K149)</f>
        <v>0</v>
      </c>
    </row>
    <row r="150" spans="1:12" x14ac:dyDescent="0.25">
      <c r="A150" s="18" t="s">
        <v>68</v>
      </c>
      <c r="B150" s="61" t="s">
        <v>123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4">
        <f>SUM(C150:K150)</f>
        <v>0</v>
      </c>
    </row>
    <row r="151" spans="1:12" x14ac:dyDescent="0.25">
      <c r="A151" s="23"/>
      <c r="B151" s="65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x14ac:dyDescent="0.25">
      <c r="A152" s="20" t="s">
        <v>69</v>
      </c>
      <c r="B152" s="61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18" t="s">
        <v>67</v>
      </c>
      <c r="B153" s="61" t="s">
        <v>122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4">
        <f>SUM(C153:K153)</f>
        <v>0</v>
      </c>
    </row>
    <row r="154" spans="1:12" x14ac:dyDescent="0.25">
      <c r="A154" s="18" t="s">
        <v>68</v>
      </c>
      <c r="B154" s="61" t="s">
        <v>122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4">
        <f>SUM(C154:K154)</f>
        <v>0</v>
      </c>
    </row>
    <row r="155" spans="1:12" x14ac:dyDescent="0.25">
      <c r="A155" s="40"/>
      <c r="B155" s="63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ht="25.5" x14ac:dyDescent="0.25">
      <c r="A156" s="20" t="s">
        <v>70</v>
      </c>
      <c r="B156" s="61" t="s">
        <v>122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4">
        <f>SUM(C156:K156)</f>
        <v>0</v>
      </c>
    </row>
    <row r="157" spans="1:12" x14ac:dyDescent="0.25">
      <c r="A157" s="40"/>
      <c r="B157" s="63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ht="25.5" x14ac:dyDescent="0.25">
      <c r="A158" s="20" t="s">
        <v>71</v>
      </c>
      <c r="B158" s="66" t="s">
        <v>122</v>
      </c>
      <c r="C158" s="7">
        <v>937425.17060451501</v>
      </c>
      <c r="D158" s="7">
        <v>422250.76587123872</v>
      </c>
      <c r="E158" s="7">
        <v>103165.0113298416</v>
      </c>
      <c r="F158" s="7">
        <v>915139.35803525441</v>
      </c>
      <c r="G158" s="7">
        <v>2170003.5999114988</v>
      </c>
      <c r="H158" s="7">
        <v>519101.50731639855</v>
      </c>
      <c r="I158" s="7">
        <v>577036.61438484187</v>
      </c>
      <c r="J158" s="7">
        <v>1144351.2249927521</v>
      </c>
      <c r="K158" s="7">
        <v>50290.086876869202</v>
      </c>
      <c r="L158" s="4">
        <f>SUM(C158:K158)</f>
        <v>6838763.3393232105</v>
      </c>
    </row>
    <row r="159" spans="1:12" x14ac:dyDescent="0.25">
      <c r="A159" s="40"/>
      <c r="B159" s="68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ht="25.5" x14ac:dyDescent="0.25">
      <c r="A160" s="20" t="s">
        <v>72</v>
      </c>
      <c r="B160" s="66" t="s">
        <v>123</v>
      </c>
      <c r="C160" s="7">
        <v>937425.17060451501</v>
      </c>
      <c r="D160" s="7">
        <v>422250.76587123872</v>
      </c>
      <c r="E160" s="7">
        <v>103165.0113298416</v>
      </c>
      <c r="F160" s="7">
        <v>915139.35803525441</v>
      </c>
      <c r="G160" s="7">
        <v>2170003.5999114988</v>
      </c>
      <c r="H160" s="7">
        <v>519101.50731639855</v>
      </c>
      <c r="I160" s="7">
        <v>577036.61438484187</v>
      </c>
      <c r="J160" s="7">
        <v>1144351.2249927521</v>
      </c>
      <c r="K160" s="7">
        <v>50290.086876869202</v>
      </c>
      <c r="L160" s="4">
        <f>SUM(C160:K160)</f>
        <v>6838763.3393232105</v>
      </c>
    </row>
    <row r="161" spans="1:12" x14ac:dyDescent="0.25">
      <c r="A161" s="23"/>
      <c r="B161" s="59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spans="1:12" x14ac:dyDescent="0.25">
      <c r="A162" s="23"/>
      <c r="B162" s="59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5">
      <c r="A163" s="13" t="s">
        <v>73</v>
      </c>
      <c r="B163" s="60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5"/>
      <c r="B164" s="64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ht="38.25" x14ac:dyDescent="0.25">
      <c r="A165" s="20" t="s">
        <v>15</v>
      </c>
      <c r="B165" s="61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21" t="s">
        <v>74</v>
      </c>
      <c r="B166" s="62" t="s">
        <v>122</v>
      </c>
      <c r="C166" s="4">
        <v>42200.37715983321</v>
      </c>
      <c r="D166" s="4">
        <v>-383064.35538003966</v>
      </c>
      <c r="E166" s="4">
        <v>-8416.4854667183827</v>
      </c>
      <c r="F166" s="4">
        <v>-14376.05771779723</v>
      </c>
      <c r="G166" s="4">
        <v>95553.243824717938</v>
      </c>
      <c r="H166" s="4">
        <v>-8281.4485282941023</v>
      </c>
      <c r="I166" s="4">
        <v>37456.342228670546</v>
      </c>
      <c r="J166" s="4">
        <v>33479.14983985119</v>
      </c>
      <c r="K166" s="4">
        <v>-62696.930400712125</v>
      </c>
      <c r="L166" s="4">
        <f>SUM(C166:K166)</f>
        <v>-268146.16444048862</v>
      </c>
    </row>
    <row r="167" spans="1:12" x14ac:dyDescent="0.25">
      <c r="A167" s="5"/>
      <c r="B167" s="64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ht="38.25" x14ac:dyDescent="0.25">
      <c r="A168" s="20" t="s">
        <v>17</v>
      </c>
      <c r="B168" s="61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21" t="s">
        <v>74</v>
      </c>
      <c r="B169" s="62" t="s">
        <v>122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f>SUM(C169:K169)</f>
        <v>0</v>
      </c>
    </row>
    <row r="170" spans="1:12" x14ac:dyDescent="0.25">
      <c r="A170" s="5"/>
      <c r="B170" s="64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ht="38.25" x14ac:dyDescent="0.25">
      <c r="A171" s="20" t="s">
        <v>18</v>
      </c>
      <c r="B171" s="61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21" t="s">
        <v>74</v>
      </c>
      <c r="B172" s="61" t="s">
        <v>122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4">
        <f>SUM(C172:K172)</f>
        <v>0</v>
      </c>
    </row>
    <row r="173" spans="1:12" x14ac:dyDescent="0.25">
      <c r="A173" s="23"/>
      <c r="B173" s="65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x14ac:dyDescent="0.25">
      <c r="A174" s="20" t="s">
        <v>75</v>
      </c>
      <c r="B174" s="61" t="s">
        <v>122</v>
      </c>
      <c r="C174" s="3">
        <v>2354251.8370739738</v>
      </c>
      <c r="D174" s="3">
        <v>7910502.6671992568</v>
      </c>
      <c r="E174" s="3">
        <v>964988.45020911982</v>
      </c>
      <c r="F174" s="3">
        <v>1086471.1561995505</v>
      </c>
      <c r="G174" s="3">
        <v>1690765.2345777948</v>
      </c>
      <c r="H174" s="3">
        <v>700720.18868391181</v>
      </c>
      <c r="I174" s="3">
        <v>641176.46</v>
      </c>
      <c r="J174" s="3">
        <v>1387922.6608581764</v>
      </c>
      <c r="K174" s="3">
        <v>335893.79301357432</v>
      </c>
      <c r="L174" s="4">
        <f>SUM(C174:K174)</f>
        <v>17072692.447815359</v>
      </c>
    </row>
    <row r="175" spans="1:12" x14ac:dyDescent="0.25">
      <c r="A175" s="18" t="s">
        <v>76</v>
      </c>
      <c r="B175" s="61"/>
      <c r="C175" s="14">
        <v>1937841.68</v>
      </c>
      <c r="D175" s="14">
        <v>7291612</v>
      </c>
      <c r="E175" s="14">
        <v>841225</v>
      </c>
      <c r="F175" s="14">
        <v>436823.45</v>
      </c>
      <c r="G175" s="14">
        <v>878578.28</v>
      </c>
      <c r="H175" s="14">
        <v>276417.78000000003</v>
      </c>
      <c r="I175" s="14">
        <v>301675.28000000003</v>
      </c>
      <c r="J175" s="14">
        <v>638633.60308400006</v>
      </c>
      <c r="K175" s="14">
        <v>248491.87</v>
      </c>
      <c r="L175" s="4">
        <f>SUM(C175:K175)</f>
        <v>12851298.943083996</v>
      </c>
    </row>
    <row r="176" spans="1:12" x14ac:dyDescent="0.25">
      <c r="A176" s="18" t="s">
        <v>77</v>
      </c>
      <c r="B176" s="61"/>
      <c r="C176" s="14">
        <v>344946.71707397385</v>
      </c>
      <c r="D176" s="14">
        <v>468289.1271992565</v>
      </c>
      <c r="E176" s="14">
        <v>103782.79020911979</v>
      </c>
      <c r="F176" s="14">
        <v>539905.1861995504</v>
      </c>
      <c r="G176" s="14">
        <v>700092.13457779458</v>
      </c>
      <c r="H176" s="14">
        <v>355831.89868391177</v>
      </c>
      <c r="I176" s="14">
        <v>266073.12</v>
      </c>
      <c r="J176" s="14">
        <v>631341.13777417643</v>
      </c>
      <c r="K176" s="14">
        <v>76387.303013574317</v>
      </c>
      <c r="L176" s="4">
        <f>SUM(C176:K176)</f>
        <v>3486649.4147313577</v>
      </c>
    </row>
    <row r="177" spans="1:12" ht="25.5" x14ac:dyDescent="0.25">
      <c r="A177" s="18" t="s">
        <v>78</v>
      </c>
      <c r="B177" s="61"/>
      <c r="C177" s="14">
        <v>71463.44</v>
      </c>
      <c r="D177" s="14">
        <v>150601.54</v>
      </c>
      <c r="E177" s="14">
        <v>19980.66</v>
      </c>
      <c r="F177" s="14">
        <v>109742.52</v>
      </c>
      <c r="G177" s="14">
        <v>112094.82</v>
      </c>
      <c r="H177" s="14">
        <v>68470.509999999995</v>
      </c>
      <c r="I177" s="14">
        <v>73428.06</v>
      </c>
      <c r="J177" s="14">
        <v>117947.92</v>
      </c>
      <c r="K177" s="14">
        <v>11014.62</v>
      </c>
      <c r="L177" s="4">
        <f>SUM(C177:K177)</f>
        <v>734744.09000000008</v>
      </c>
    </row>
    <row r="178" spans="1:12" x14ac:dyDescent="0.25">
      <c r="A178" s="23"/>
      <c r="B178" s="59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5">
      <c r="A179" s="23"/>
      <c r="B179" s="59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5">
      <c r="A180" s="13" t="s">
        <v>79</v>
      </c>
      <c r="B180" s="60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5"/>
      <c r="B181" s="64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ht="38.25" x14ac:dyDescent="0.25">
      <c r="A182" s="20" t="s">
        <v>15</v>
      </c>
      <c r="B182" s="61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21" t="s">
        <v>80</v>
      </c>
      <c r="B183" s="62" t="s">
        <v>122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f>SUM(C183:K183)</f>
        <v>0</v>
      </c>
    </row>
    <row r="184" spans="1:12" x14ac:dyDescent="0.25">
      <c r="A184" s="5"/>
      <c r="B184" s="64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ht="38.25" x14ac:dyDescent="0.25">
      <c r="A185" s="22" t="s">
        <v>101</v>
      </c>
      <c r="B185" s="61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18" t="s">
        <v>81</v>
      </c>
      <c r="B186" s="61" t="s">
        <v>122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4">
        <f t="shared" ref="L186:L194" si="4">SUM(C186:K186)</f>
        <v>0</v>
      </c>
    </row>
    <row r="187" spans="1:12" x14ac:dyDescent="0.25">
      <c r="A187" s="18" t="s">
        <v>82</v>
      </c>
      <c r="B187" s="61" t="s">
        <v>122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4">
        <f t="shared" si="4"/>
        <v>0</v>
      </c>
    </row>
    <row r="188" spans="1:12" x14ac:dyDescent="0.25">
      <c r="A188" s="18" t="s">
        <v>83</v>
      </c>
      <c r="B188" s="61" t="s">
        <v>122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4">
        <f t="shared" si="4"/>
        <v>0</v>
      </c>
    </row>
    <row r="189" spans="1:12" x14ac:dyDescent="0.25">
      <c r="A189" s="18" t="s">
        <v>84</v>
      </c>
      <c r="B189" s="61" t="s">
        <v>122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4">
        <f t="shared" si="4"/>
        <v>0</v>
      </c>
    </row>
    <row r="190" spans="1:12" x14ac:dyDescent="0.25">
      <c r="A190" s="18" t="s">
        <v>85</v>
      </c>
      <c r="B190" s="61" t="s">
        <v>122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4">
        <f t="shared" si="4"/>
        <v>0</v>
      </c>
    </row>
    <row r="191" spans="1:12" x14ac:dyDescent="0.25">
      <c r="A191" s="18" t="s">
        <v>86</v>
      </c>
      <c r="B191" s="61" t="s">
        <v>122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4">
        <f t="shared" si="4"/>
        <v>0</v>
      </c>
    </row>
    <row r="192" spans="1:12" ht="25.5" x14ac:dyDescent="0.25">
      <c r="A192" s="18" t="s">
        <v>87</v>
      </c>
      <c r="B192" s="61" t="s">
        <v>122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4">
        <f t="shared" si="4"/>
        <v>0</v>
      </c>
    </row>
    <row r="193" spans="1:12" x14ac:dyDescent="0.25">
      <c r="A193" s="18" t="s">
        <v>88</v>
      </c>
      <c r="B193" s="61" t="s">
        <v>122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4">
        <f t="shared" si="4"/>
        <v>0</v>
      </c>
    </row>
    <row r="194" spans="1:12" x14ac:dyDescent="0.25">
      <c r="A194" s="18" t="s">
        <v>89</v>
      </c>
      <c r="B194" s="61" t="s">
        <v>122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4">
        <f t="shared" si="4"/>
        <v>0</v>
      </c>
    </row>
    <row r="195" spans="1:12" x14ac:dyDescent="0.25">
      <c r="A195" s="8"/>
      <c r="B195" s="61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 x14ac:dyDescent="0.25">
      <c r="A196" s="8"/>
      <c r="B196" s="61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 ht="38.25" x14ac:dyDescent="0.25">
      <c r="A197" s="20" t="s">
        <v>102</v>
      </c>
      <c r="B197" s="61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18" t="s">
        <v>90</v>
      </c>
      <c r="B198" s="61" t="s">
        <v>122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4">
        <f>SUM(C198:K198)</f>
        <v>0</v>
      </c>
    </row>
    <row r="199" spans="1:12" ht="25.5" x14ac:dyDescent="0.25">
      <c r="A199" s="21" t="s">
        <v>91</v>
      </c>
      <c r="B199" s="61" t="s">
        <v>122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4">
        <f>SUM(C199:K199)</f>
        <v>0</v>
      </c>
    </row>
    <row r="200" spans="1:12" x14ac:dyDescent="0.25">
      <c r="A200" s="21" t="s">
        <v>92</v>
      </c>
      <c r="B200" s="61" t="s">
        <v>122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4">
        <f>SUM(C200:K200)</f>
        <v>0</v>
      </c>
    </row>
    <row r="201" spans="1:12" ht="38.25" x14ac:dyDescent="0.25">
      <c r="A201" s="20" t="s">
        <v>103</v>
      </c>
      <c r="B201" s="61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18" t="s">
        <v>90</v>
      </c>
      <c r="B202" s="61" t="s">
        <v>123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4">
        <f>SUM(C202:K202)</f>
        <v>0</v>
      </c>
    </row>
    <row r="203" spans="1:12" ht="25.5" x14ac:dyDescent="0.25">
      <c r="A203" s="21" t="s">
        <v>91</v>
      </c>
      <c r="B203" s="61" t="s">
        <v>123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4">
        <f>SUM(C203:K203)</f>
        <v>0</v>
      </c>
    </row>
    <row r="204" spans="1:12" x14ac:dyDescent="0.25">
      <c r="A204" s="21" t="s">
        <v>92</v>
      </c>
      <c r="B204" s="61" t="s">
        <v>123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4">
        <f>SUM(C204:K204)</f>
        <v>0</v>
      </c>
    </row>
    <row r="205" spans="1:12" x14ac:dyDescent="0.25">
      <c r="A205" s="23"/>
      <c r="B205" s="23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25">
      <c r="A206" s="23"/>
      <c r="B206" s="23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25">
      <c r="A207" s="23"/>
      <c r="B207" s="23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x14ac:dyDescent="0.25">
      <c r="A208" s="23"/>
      <c r="B208" s="23"/>
      <c r="C208" s="25" t="s">
        <v>0</v>
      </c>
      <c r="D208" s="25" t="s">
        <v>0</v>
      </c>
      <c r="E208" s="25" t="s">
        <v>0</v>
      </c>
      <c r="F208" s="25" t="s">
        <v>0</v>
      </c>
      <c r="G208" s="25" t="s">
        <v>0</v>
      </c>
      <c r="H208" s="25" t="s">
        <v>0</v>
      </c>
      <c r="I208" s="25" t="s">
        <v>0</v>
      </c>
      <c r="J208" s="25" t="s">
        <v>0</v>
      </c>
      <c r="K208" s="25" t="s">
        <v>0</v>
      </c>
      <c r="L208" s="25" t="s">
        <v>0</v>
      </c>
    </row>
    <row r="209" spans="1:12" x14ac:dyDescent="0.25">
      <c r="A209" s="20"/>
      <c r="B209" s="20"/>
      <c r="C209" s="26">
        <v>2024</v>
      </c>
      <c r="D209" s="26">
        <v>2024</v>
      </c>
      <c r="E209" s="26">
        <v>2024</v>
      </c>
      <c r="F209" s="26">
        <v>2024</v>
      </c>
      <c r="G209" s="26">
        <v>2024</v>
      </c>
      <c r="H209" s="26">
        <v>2024</v>
      </c>
      <c r="I209" s="26">
        <v>2024</v>
      </c>
      <c r="J209" s="26">
        <v>2024</v>
      </c>
      <c r="K209" s="26">
        <v>2024</v>
      </c>
      <c r="L209" s="26">
        <v>2023</v>
      </c>
    </row>
    <row r="210" spans="1:12" x14ac:dyDescent="0.25">
      <c r="A210" s="27"/>
      <c r="B210" s="27"/>
      <c r="C210" s="28" t="s">
        <v>2</v>
      </c>
      <c r="D210" s="28" t="s">
        <v>3</v>
      </c>
      <c r="E210" s="28" t="s">
        <v>4</v>
      </c>
      <c r="F210" s="28" t="s">
        <v>5</v>
      </c>
      <c r="G210" s="28" t="s">
        <v>6</v>
      </c>
      <c r="H210" s="28" t="s">
        <v>7</v>
      </c>
      <c r="I210" s="28" t="s">
        <v>8</v>
      </c>
      <c r="J210" s="28" t="s">
        <v>9</v>
      </c>
      <c r="K210" s="28" t="s">
        <v>10</v>
      </c>
      <c r="L210" s="28" t="s">
        <v>11</v>
      </c>
    </row>
    <row r="211" spans="1:12" x14ac:dyDescent="0.25">
      <c r="A211" s="29"/>
      <c r="B211" s="29"/>
      <c r="C211" s="30" t="s">
        <v>12</v>
      </c>
      <c r="D211" s="30" t="s">
        <v>12</v>
      </c>
      <c r="E211" s="30" t="s">
        <v>12</v>
      </c>
      <c r="F211" s="30" t="s">
        <v>12</v>
      </c>
      <c r="G211" s="30" t="s">
        <v>12</v>
      </c>
      <c r="H211" s="30" t="s">
        <v>12</v>
      </c>
      <c r="I211" s="30" t="s">
        <v>12</v>
      </c>
      <c r="J211" s="30" t="s">
        <v>12</v>
      </c>
      <c r="K211" s="30" t="s">
        <v>12</v>
      </c>
      <c r="L211" s="30" t="s">
        <v>12</v>
      </c>
    </row>
    <row r="212" spans="1:12" ht="25.5" x14ac:dyDescent="0.25">
      <c r="A212" s="31" t="s">
        <v>93</v>
      </c>
      <c r="B212" s="31"/>
      <c r="C212" s="32">
        <v>19588321.692039482</v>
      </c>
      <c r="D212" s="32">
        <v>3869887.449742557</v>
      </c>
      <c r="E212" s="32">
        <v>884439.25914449641</v>
      </c>
      <c r="F212" s="32">
        <v>-1037682.6124290413</v>
      </c>
      <c r="G212" s="32">
        <v>1671567.1437737236</v>
      </c>
      <c r="H212" s="32">
        <v>5058959.906162913</v>
      </c>
      <c r="I212" s="32">
        <v>3185649.8941284399</v>
      </c>
      <c r="J212" s="32">
        <v>399735.59368733905</v>
      </c>
      <c r="K212" s="32">
        <v>492641.87293466431</v>
      </c>
      <c r="L212" s="32">
        <f>SUM(C212:K212)</f>
        <v>34113520.199184574</v>
      </c>
    </row>
    <row r="213" spans="1:12" x14ac:dyDescent="0.25">
      <c r="A213" s="31" t="s">
        <v>94</v>
      </c>
      <c r="B213" s="31"/>
      <c r="C213" s="32">
        <v>-16675551.789269006</v>
      </c>
      <c r="D213" s="32">
        <v>-4897962.2253080001</v>
      </c>
      <c r="E213" s="32">
        <v>-630504.0910720001</v>
      </c>
      <c r="F213" s="32">
        <v>2620513.7866324657</v>
      </c>
      <c r="G213" s="32">
        <v>468434.41657060548</v>
      </c>
      <c r="H213" s="32">
        <v>-4535492.772986915</v>
      </c>
      <c r="I213" s="32">
        <v>-2307396.3831802765</v>
      </c>
      <c r="J213" s="32">
        <v>1296862.7152614146</v>
      </c>
      <c r="K213" s="32">
        <v>-338508.00654938945</v>
      </c>
      <c r="L213" s="32">
        <f>SUM(C213:K213)</f>
        <v>-24999604.349901099</v>
      </c>
    </row>
    <row r="214" spans="1:12" x14ac:dyDescent="0.25">
      <c r="A214" s="31" t="s">
        <v>95</v>
      </c>
      <c r="B214" s="31"/>
      <c r="C214" s="32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f>SUM(C214:K214)</f>
        <v>0</v>
      </c>
    </row>
    <row r="215" spans="1:12" x14ac:dyDescent="0.25">
      <c r="A215" s="31" t="s">
        <v>96</v>
      </c>
      <c r="B215" s="31"/>
      <c r="C215" s="33"/>
      <c r="D215" s="33"/>
      <c r="E215" s="33"/>
      <c r="F215" s="33"/>
      <c r="G215" s="33"/>
      <c r="H215" s="33"/>
      <c r="I215" s="33"/>
      <c r="J215" s="33"/>
      <c r="K215" s="33"/>
      <c r="L215" s="33"/>
    </row>
    <row r="216" spans="1:12" x14ac:dyDescent="0.25">
      <c r="A216" s="34" t="s">
        <v>97</v>
      </c>
      <c r="B216" s="34"/>
      <c r="C216" s="32">
        <v>-41124.942428196548</v>
      </c>
      <c r="D216" s="32">
        <v>-158910.66024726944</v>
      </c>
      <c r="E216" s="32">
        <v>-33105.324580932152</v>
      </c>
      <c r="F216" s="32">
        <v>-131335.03456391429</v>
      </c>
      <c r="G216" s="32">
        <v>-311020.27565892693</v>
      </c>
      <c r="H216" s="32">
        <v>-58908.732802420214</v>
      </c>
      <c r="I216" s="32">
        <v>-46460.032668919535</v>
      </c>
      <c r="J216" s="32">
        <v>-151448.84449889814</v>
      </c>
      <c r="K216" s="32">
        <v>-6534.0264167345376</v>
      </c>
      <c r="L216" s="32">
        <f>SUM(C216:K216)</f>
        <v>-938847.87386621186</v>
      </c>
    </row>
    <row r="217" spans="1:12" x14ac:dyDescent="0.25">
      <c r="A217" s="35" t="s">
        <v>98</v>
      </c>
      <c r="B217" s="35"/>
      <c r="C217" s="32">
        <v>2396452.2142338073</v>
      </c>
      <c r="D217" s="32">
        <v>7527438.3118192172</v>
      </c>
      <c r="E217" s="32">
        <v>956571.96474240138</v>
      </c>
      <c r="F217" s="32">
        <v>1072095.0984817534</v>
      </c>
      <c r="G217" s="32">
        <v>1786318.4784025126</v>
      </c>
      <c r="H217" s="32">
        <v>692438.74015561771</v>
      </c>
      <c r="I217" s="32">
        <v>678632.80222867057</v>
      </c>
      <c r="J217" s="32">
        <v>1421401.8106980277</v>
      </c>
      <c r="K217" s="32">
        <v>273196.8626128622</v>
      </c>
      <c r="L217" s="32">
        <f>SUM(C217:K217)</f>
        <v>16804546.283374872</v>
      </c>
    </row>
    <row r="218" spans="1:12" x14ac:dyDescent="0.25">
      <c r="A218" s="34" t="s">
        <v>99</v>
      </c>
      <c r="B218" s="34"/>
      <c r="C218" s="32">
        <v>0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f>SUM(C218:K218)</f>
        <v>0</v>
      </c>
    </row>
    <row r="219" spans="1:12" x14ac:dyDescent="0.25">
      <c r="A219" s="34"/>
      <c r="B219" s="34"/>
      <c r="C219" s="36"/>
      <c r="D219" s="36"/>
      <c r="E219" s="36"/>
      <c r="F219" s="36"/>
      <c r="G219" s="36"/>
      <c r="H219" s="36"/>
      <c r="I219" s="36"/>
      <c r="J219" s="36"/>
      <c r="K219" s="36"/>
      <c r="L219" s="36"/>
    </row>
    <row r="220" spans="1:12" x14ac:dyDescent="0.25">
      <c r="A220" s="37" t="s">
        <v>100</v>
      </c>
      <c r="B220" s="37"/>
      <c r="C220" s="38">
        <v>5268097.1745760869</v>
      </c>
      <c r="D220" s="38">
        <v>6340452.8760065045</v>
      </c>
      <c r="E220" s="38">
        <v>1177401.8082339657</v>
      </c>
      <c r="F220" s="38">
        <v>2523591.2381212632</v>
      </c>
      <c r="G220" s="38">
        <v>3615299.7630879148</v>
      </c>
      <c r="H220" s="38">
        <v>1156997.1405291955</v>
      </c>
      <c r="I220" s="38">
        <v>1510426.2805079145</v>
      </c>
      <c r="J220" s="38">
        <v>2966551.2751478832</v>
      </c>
      <c r="K220" s="38">
        <v>420796.7025814025</v>
      </c>
      <c r="L220" s="38">
        <f>SUM(C220:K220)</f>
        <v>24979614.258792128</v>
      </c>
    </row>
  </sheetData>
  <mergeCells count="12">
    <mergeCell ref="L7:L9"/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B7:B9"/>
  </mergeCells>
  <conditionalFormatting sqref="A29:A34 A36:A37 A39:A40 A42:A50 A92 A94:A95 A97:A98 A100:A101 A129:A131 A133:A138 A140 A142 A144:A146 A148:A150 A152:A154 A156 A180 A182:A183 A214 A218">
    <cfRule type="expression" dxfId="18" priority="32">
      <formula>$D$14="gas"</formula>
    </cfRule>
  </conditionalFormatting>
  <conditionalFormatting sqref="A80">
    <cfRule type="expression" dxfId="17" priority="13">
      <formula>$D$14="gas"</formula>
    </cfRule>
  </conditionalFormatting>
  <conditionalFormatting sqref="A82:A83 A85:A86 A88:A89 A213">
    <cfRule type="expression" dxfId="16" priority="33">
      <formula>$D$14="elektriciteit"</formula>
    </cfRule>
  </conditionalFormatting>
  <conditionalFormatting sqref="A118:A127">
    <cfRule type="expression" dxfId="15" priority="26">
      <formula>$D$14="gas"</formula>
    </cfRule>
  </conditionalFormatting>
  <conditionalFormatting sqref="A185:A204">
    <cfRule type="expression" dxfId="14" priority="28">
      <formula>$D$14="gas"</formula>
    </cfRule>
  </conditionalFormatting>
  <conditionalFormatting sqref="C30:K34 C36:K37 C39:L39 C40:K40 C42:K49 C50:L50 C92:L92 C94:L94 C95:K95 C97:L97 C98:K98 C100:L100 C101:K101 C118:K127 C129:L129 C130:K131 C133:K138 C140:K140 C142:K142 C144:L144 C145:K146 C148:L148 C149:K150 C152:L152 C153:K154 C156:K156 C180:L180 C182:L182 C183:K183 C185:L185 C186:K194 C195:L197 C198:K200 C201:L201 C202:K204 C214:L214 C218:L218">
    <cfRule type="expression" dxfId="13" priority="24">
      <formula>$F$14="gas"</formula>
    </cfRule>
  </conditionalFormatting>
  <conditionalFormatting sqref="C80:L80">
    <cfRule type="expression" dxfId="12" priority="12">
      <formula>$F$14="gas"</formula>
    </cfRule>
  </conditionalFormatting>
  <conditionalFormatting sqref="C82:L82 C83:K83 C85:L85 C86:K86 C88:L88 C89:K89 C213:L213">
    <cfRule type="expression" dxfId="11" priority="25">
      <formula>$F$14="elektriciteit"</formula>
    </cfRule>
  </conditionalFormatting>
  <conditionalFormatting sqref="L36">
    <cfRule type="expression" dxfId="10" priority="22">
      <formula>$F$14="gas"</formula>
    </cfRule>
  </conditionalFormatting>
  <conditionalFormatting sqref="B213">
    <cfRule type="expression" dxfId="9" priority="9">
      <formula>$D$14="elektriciteit"</formula>
    </cfRule>
  </conditionalFormatting>
  <conditionalFormatting sqref="B214">
    <cfRule type="expression" dxfId="8" priority="8">
      <formula>$D$14="gas"</formula>
    </cfRule>
  </conditionalFormatting>
  <conditionalFormatting sqref="B218">
    <cfRule type="expression" dxfId="7" priority="10">
      <formula>$D$14="gas"</formula>
    </cfRule>
  </conditionalFormatting>
  <conditionalFormatting sqref="B29:B34 B39:B40 B42:B50 B92 B94:B95 B97:B98 B100:B101 B129:B131 B133:B138 B140 B142 B144:B146 B148:B150 B152:B154 B156 B180 B182:B183 B36:B37">
    <cfRule type="expression" dxfId="6" priority="3">
      <formula>$D$14="gas"</formula>
    </cfRule>
  </conditionalFormatting>
  <conditionalFormatting sqref="B82:B83">
    <cfRule type="expression" dxfId="5" priority="6">
      <formula>$D$14="elektriciteit"</formula>
    </cfRule>
  </conditionalFormatting>
  <conditionalFormatting sqref="B85:B86">
    <cfRule type="expression" dxfId="4" priority="5">
      <formula>$D$14="elektriciteit"</formula>
    </cfRule>
  </conditionalFormatting>
  <conditionalFormatting sqref="B88:B89">
    <cfRule type="expression" dxfId="3" priority="4">
      <formula>$D$14="elektriciteit"</formula>
    </cfRule>
  </conditionalFormatting>
  <conditionalFormatting sqref="B118:B127">
    <cfRule type="expression" dxfId="2" priority="2">
      <formula>$D$14="gas"</formula>
    </cfRule>
  </conditionalFormatting>
  <conditionalFormatting sqref="B185:B204">
    <cfRule type="expression" dxfId="1" priority="1">
      <formula>$D$14="gas"</formula>
    </cfRule>
  </conditionalFormatting>
  <conditionalFormatting sqref="B80">
    <cfRule type="expression" dxfId="0" priority="7">
      <formula>$D$14="elektriciteit"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3D7DAADE-3721-47A0-8489-63A411A622D9}"/>
</file>

<file path=customXml/itemProps2.xml><?xml version="1.0" encoding="utf-8"?>
<ds:datastoreItem xmlns:ds="http://schemas.openxmlformats.org/officeDocument/2006/customXml" ds:itemID="{5E7AA264-E8F7-4F6C-B111-1AEDB5D437A9}"/>
</file>

<file path=customXml/itemProps3.xml><?xml version="1.0" encoding="utf-8"?>
<ds:datastoreItem xmlns:ds="http://schemas.openxmlformats.org/officeDocument/2006/customXml" ds:itemID="{4A1B4E22-348E-4B85-B7A0-1F570A1E3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 GAS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De Smit</dc:creator>
  <cp:keywords/>
  <dc:description/>
  <cp:lastModifiedBy>Jonas De Smit</cp:lastModifiedBy>
  <cp:revision/>
  <dcterms:created xsi:type="dcterms:W3CDTF">2022-10-06T05:03:05Z</dcterms:created>
  <dcterms:modified xsi:type="dcterms:W3CDTF">2023-10-26T12:14:24Z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