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3/"/>
    </mc:Choice>
  </mc:AlternateContent>
  <xr:revisionPtr revIDLastSave="54" documentId="8_{6706E80A-3841-4C36-9412-D77454DCB450}" xr6:coauthVersionLast="47" xr6:coauthVersionMax="47" xr10:uidLastSave="{55CCD437-4034-42BD-A817-F5F5717895E6}"/>
  <bookViews>
    <workbookView xWindow="345" yWindow="5835" windowWidth="28770" windowHeight="14595" xr2:uid="{9E0645F5-3A5A-4984-8872-DE5EFD5278EF}"/>
  </bookViews>
  <sheets>
    <sheet name="EXO ELEK 2023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0" i="1" l="1"/>
  <c r="L218" i="1"/>
  <c r="L217" i="1"/>
  <c r="L216" i="1"/>
  <c r="L214" i="1"/>
  <c r="L213" i="1"/>
  <c r="L212" i="1"/>
  <c r="L200" i="1"/>
  <c r="L199" i="1"/>
  <c r="L198" i="1"/>
  <c r="L194" i="1"/>
  <c r="L193" i="1"/>
  <c r="L192" i="1"/>
  <c r="L191" i="1"/>
  <c r="L190" i="1"/>
  <c r="L189" i="1"/>
  <c r="L188" i="1"/>
  <c r="L187" i="1"/>
  <c r="L186" i="1"/>
  <c r="L183" i="1"/>
  <c r="L177" i="1"/>
  <c r="L176" i="1"/>
  <c r="L175" i="1"/>
  <c r="L174" i="1"/>
  <c r="L172" i="1"/>
  <c r="L169" i="1"/>
  <c r="L166" i="1"/>
  <c r="L160" i="1"/>
  <c r="L158" i="1"/>
  <c r="L156" i="1"/>
  <c r="L154" i="1"/>
  <c r="L153" i="1"/>
  <c r="L146" i="1"/>
  <c r="L145" i="1"/>
  <c r="L142" i="1"/>
  <c r="L140" i="1"/>
  <c r="L131" i="1"/>
  <c r="L130" i="1"/>
  <c r="L122" i="1"/>
  <c r="L121" i="1"/>
  <c r="L120" i="1"/>
  <c r="L119" i="1"/>
  <c r="L118" i="1"/>
  <c r="L116" i="1"/>
  <c r="L113" i="1"/>
  <c r="L110" i="1"/>
  <c r="L101" i="1"/>
  <c r="L98" i="1"/>
  <c r="L95" i="1"/>
  <c r="L89" i="1"/>
  <c r="L86" i="1"/>
  <c r="L83" i="1"/>
  <c r="L77" i="1"/>
  <c r="L76" i="1"/>
  <c r="L75" i="1"/>
  <c r="L74" i="1"/>
  <c r="L71" i="1"/>
  <c r="L70" i="1"/>
  <c r="L69" i="1"/>
  <c r="L68" i="1"/>
  <c r="L65" i="1"/>
  <c r="L64" i="1"/>
  <c r="L63" i="1"/>
  <c r="L62" i="1"/>
  <c r="L59" i="1"/>
  <c r="L58" i="1"/>
  <c r="L57" i="1"/>
  <c r="L56" i="1"/>
  <c r="L53" i="1"/>
  <c r="L52" i="1"/>
  <c r="L49" i="1"/>
  <c r="L48" i="1"/>
  <c r="L47" i="1"/>
  <c r="L46" i="1"/>
  <c r="L45" i="1"/>
  <c r="L44" i="1"/>
  <c r="L43" i="1"/>
  <c r="L42" i="1"/>
  <c r="L37" i="1"/>
  <c r="L34" i="1"/>
  <c r="L33" i="1"/>
  <c r="L32" i="1"/>
  <c r="L31" i="1"/>
  <c r="L30" i="1"/>
  <c r="L29" i="1"/>
  <c r="L27" i="1"/>
  <c r="L24" i="1"/>
  <c r="L21" i="1"/>
  <c r="L18" i="1"/>
  <c r="L15" i="1"/>
</calcChain>
</file>

<file path=xl/sharedStrings.xml><?xml version="1.0" encoding="utf-8"?>
<sst xmlns="http://schemas.openxmlformats.org/spreadsheetml/2006/main" count="225" uniqueCount="122">
  <si>
    <t>Budget</t>
  </si>
  <si>
    <t>boekjaar</t>
  </si>
  <si>
    <t>Fluvius Antwerpen</t>
  </si>
  <si>
    <t>Fluvius Limburg</t>
  </si>
  <si>
    <t>Fluvius West</t>
  </si>
  <si>
    <t>GASELWEST</t>
  </si>
  <si>
    <t>IMEWO</t>
  </si>
  <si>
    <t>INTERGEM</t>
  </si>
  <si>
    <t>IVEKA</t>
  </si>
  <si>
    <t>IVERLEK</t>
  </si>
  <si>
    <t>P.B.E.</t>
  </si>
  <si>
    <t>SIBELGAS</t>
  </si>
  <si>
    <t>elektriciteit</t>
  </si>
  <si>
    <t>OMSCHRIJVING RUBRIEKEN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</si>
  <si>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</si>
  <si>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</si>
  <si>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</si>
  <si>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</si>
  <si>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</si>
  <si>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</si>
  <si>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</t>
  </si>
  <si>
    <r>
      <t xml:space="preserve">Kost m.b.t. de door Elia aan de distributienetbeheerder aangerekende vergoeding voor het gebruik van het transmissienet (elektriciteit) - </t>
    </r>
    <r>
      <rPr>
        <b/>
        <sz val="10"/>
        <rFont val="Arial"/>
        <family val="2"/>
      </rPr>
      <t xml:space="preserve">exclusief </t>
    </r>
    <r>
      <rPr>
        <sz val="11"/>
        <rFont val="Calibri"/>
        <family val="2"/>
        <scheme val="minor"/>
      </rPr>
      <t>federale bijdrage elektriciteit</t>
    </r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</si>
  <si>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</si>
  <si>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</si>
  <si>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</si>
  <si>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</si>
  <si>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r>
      <t xml:space="preserve">Kost m.b.t. de door een andere distributienetbeheerder (via doorvoer) aangerekende vergoeding voor het gebruik van het transmissienet (elektriciteit) - </t>
    </r>
    <r>
      <rPr>
        <b/>
        <sz val="10"/>
        <rFont val="Arial"/>
        <family val="2"/>
      </rPr>
      <t xml:space="preserve">exclusief </t>
    </r>
    <r>
      <rPr>
        <sz val="11"/>
        <rFont val="Calibri"/>
        <family val="2"/>
        <scheme val="minor"/>
      </rPr>
      <t>federale bijdrage elektriciteit</t>
    </r>
  </si>
  <si>
    <t>Tarief beheer en ontwikkeling netwerkinfrastructuur</t>
  </si>
  <si>
    <r>
      <t xml:space="preserve">Opbrengst uit de aan een andere distributienetbeheer (via doorvoer) aangerekende vergoeding voor het gebruik van het transmissienet (elektriciteit) - </t>
    </r>
    <r>
      <rPr>
        <b/>
        <sz val="10"/>
        <rFont val="Arial"/>
        <family val="2"/>
      </rPr>
      <t>exclusief</t>
    </r>
    <r>
      <rPr>
        <sz val="11"/>
        <rFont val="Calibri"/>
        <family val="2"/>
        <scheme val="minor"/>
      </rPr>
      <t xml:space="preserve"> federale bijdrage elektriciteit</t>
    </r>
  </si>
  <si>
    <t>Kapitaalkostvergoeding groenestroom- en warmtekrachtcertificaten (GSC en WKC)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</si>
  <si>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</si>
  <si>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</si>
  <si>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</si>
  <si>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</si>
  <si>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</si>
  <si>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</si>
  <si>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</si>
  <si>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>Kapitaalkostvergoeding voorraad steuncertificaten voor boekjaar 2023 volgens tariefmethodologie (in te vullen door de VREG)</t>
  </si>
  <si>
    <t xml:space="preserve">Kapitaalkostvergoeding voor het regulatoir saldo inzake exogene kosten </t>
  </si>
  <si>
    <t>Gecumuleerd regulatoir saldo exogene kosten bij het begin van het boekjaar (01/01/2023) (positieve waarde voor tekort, en omgekeerd)</t>
  </si>
  <si>
    <t>Kapitaalkostvergoeding regulatoire saldi voor boekjaar 2023 volgens tariefmethodologie (in te vullen door de VREG)</t>
  </si>
  <si>
    <t>Kapitaalkostvergoeding voor het regulatoir saldo inzake volumerisico endogeen budget</t>
  </si>
  <si>
    <t>Gemiddeld regulatoir saldo volumerisico endogeen budget voor boekjaar 2023 (positieve waarde voor tekort, en omgekeerd)</t>
  </si>
  <si>
    <t>Regulatoir saldo volumerisico endogeen budget bij het begin van het boekjaar (01/01/2023) (positieve waarde voor tekort, en omgekeerd)</t>
  </si>
  <si>
    <t>Regulatoir saldo volumerisico endogeen budget op het einde van het boekjaar (31/12/2023) (positieve waarde voor tekort, en omgekeerd)</t>
  </si>
  <si>
    <t>Kapitaalkostvergoeding voor het regulatoir saldo inzake herindexering van het budget voor endogene kosten</t>
  </si>
  <si>
    <t>Gemiddeld regulatoir saldo herindexering van het budget voor endogene kosten voor boekjaar 2023 (positieve waarde voor tekort, en omgekeerd)</t>
  </si>
  <si>
    <t>Regulatoir saldo herindexering van het budget voor endogene kosten bij het begin van het boekjaar (01/01/2023) (positieve waarde voor tekort, en omgekeerd)</t>
  </si>
  <si>
    <t>Regulatoir saldo herindexering van het budget voor endogene kosten op het einde van het boekjaar (31/12/2023) (positieve waarde voor tekort, en omgekeerd)</t>
  </si>
  <si>
    <t>Kapitaalkostvergoeding voor het regulatoir saldo inzake vennootschapsbelasting</t>
  </si>
  <si>
    <t>Gemiddeld regulatoir saldo vennootschapsbelasting voor boekjaar 2023 (positieve waarde voor tekort, en omgekeerd)</t>
  </si>
  <si>
    <t>Regulatoir saldo vennootschapsbelasting bij het begin van het boekjaar (01/01/2023) (positieve waarde voor tekort, en omgekeerd)</t>
  </si>
  <si>
    <t>Regulatoir saldo vennootschapsbelasting op het einde van het boekjaar (31/12/2023) (positieve waarde voor tekort, en omgekeerd)</t>
  </si>
  <si>
    <t>Kapitaalkostvergoeding voor het regulatoir saldo inzake herwaarderingsmeerwaarden</t>
  </si>
  <si>
    <t>Gemiddeld regulatoir saldo herwaarderingsmeerwaarden voor boekjaar 2023 (positieve waarde voor tekort, en omgekeerd)</t>
  </si>
  <si>
    <t>Regulatoir saldo herwaarderingsmeerwaarden bij het begin van het boekjaar (01/01/2023) (positieve waarde voor tekort, en omgekeerd)</t>
  </si>
  <si>
    <t>Regulatoir saldo herwaarderingsmeerwaarden op het einde van het boekjaar (31/12/2023) (positieve waarde voor tekort, en omgekeerd)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</si>
  <si>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</si>
  <si>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</si>
  <si>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</si>
  <si>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</si>
  <si>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</si>
  <si>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</si>
  <si>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</si>
  <si>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r>
      <t xml:space="preserve">Kosten van de openbaredienstverplichtingen m.b.t. het stimuleren van rationeel energiegebruik (REG) en het gebruik van hernieuwbare energiebronnen </t>
    </r>
    <r>
      <rPr>
        <sz val="11"/>
        <rFont val="Calibri"/>
        <family val="2"/>
        <scheme val="minor"/>
      </rPr>
      <t>volgens Energiebesluit:</t>
    </r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</si>
  <si>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</si>
  <si>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</si>
  <si>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</si>
  <si>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</si>
  <si>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r>
      <t>Recuperatie van kosten van de openbaredienstverplichtingen m.b.t. het stimuleren van rationeel energiegebruik (REG) en het gebruik van hernieuwbare energiebronnen</t>
    </r>
    <r>
      <rPr>
        <sz val="11"/>
        <rFont val="Calibri"/>
        <family val="2"/>
        <scheme val="minor"/>
      </rPr>
      <t>:</t>
    </r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</si>
  <si>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</si>
  <si>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</si>
  <si>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</si>
  <si>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</si>
  <si>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</si>
  <si>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</si>
  <si>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</si>
  <si>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</si>
  <si>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</si>
  <si>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</si>
  <si>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</si>
  <si>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</si>
  <si>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</si>
  <si>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</si>
  <si>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</si>
  <si>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</si>
  <si>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</si>
  <si>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</si>
  <si>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</si>
  <si>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</si>
  <si>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</si>
  <si>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</si>
  <si>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</si>
  <si>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</si>
  <si>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</si>
  <si>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Toeslagen</t>
  </si>
  <si>
    <t xml:space="preserve">Lasten van niet-gekapitaliseerde pensioenen </t>
  </si>
  <si>
    <t>Retributies</t>
  </si>
  <si>
    <t>Heffing volgens het Decreet houdende het Grootschalig Referentiebestand</t>
  </si>
  <si>
    <t>Tarief overige transmissie</t>
  </si>
  <si>
    <t>M.b.t. het tarief overige transmissie</t>
  </si>
  <si>
    <t>Tarief beheer elektrisch systeem</t>
  </si>
  <si>
    <t>Tarief vermogensreserve en blackstart</t>
  </si>
  <si>
    <t>Tarief marktintegratie</t>
  </si>
  <si>
    <t>ODV - financiering van de aansluiting offshore windturbineparken</t>
  </si>
  <si>
    <t>ODV - financiering groenestroomcertificaten</t>
  </si>
  <si>
    <t>ODV - financiering strategische reserve</t>
  </si>
  <si>
    <t>ODV - financiering steunmaatregelen hernieuwbare energie en WKK</t>
  </si>
  <si>
    <t>ODV - financiering maatregelen ter bevordering REG</t>
  </si>
  <si>
    <t>Toeslag voor de taksen op masten en sleuven</t>
  </si>
  <si>
    <t>Tarief overige transmissie - gedeelte overige kWh-componenten</t>
  </si>
  <si>
    <t>Tarief overige transmissie - gedeelte toeslagen, excl ODV financiering GSC</t>
  </si>
  <si>
    <t>Tarief overige transmissie - gedeelte ODV financiering GSC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</si>
  <si>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</si>
  <si>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</si>
  <si>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</si>
  <si>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</si>
  <si>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 dienstverplichtingen</t>
  </si>
  <si>
    <t>Exogene kosten i.h.k.v. het tarief toeslagen</t>
  </si>
  <si>
    <t>Exogene kosten i.h.k.v. het tarief overige transmissie</t>
  </si>
  <si>
    <t>TOTAAL EXOGENE KOSTEN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</si>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</sst>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lightUp">
        <fgColor rgb="FF00000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5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5" fontId="2" fillId="4" borderId="1" xfId="3" applyNumberFormat="1" applyFont="1" applyFill="1" applyBorder="1" applyAlignment="1" applyProtection="1">
      <alignment vertical="center"/>
    </xf>
    <xf numFmtId="165" fontId="6" fillId="4" borderId="1" xfId="3" applyNumberFormat="1" applyFont="1" applyFill="1" applyBorder="1" applyAlignment="1" applyProtection="1">
      <alignment vertical="center"/>
    </xf>
    <xf numFmtId="0" fontId="2" fillId="4" borderId="0" xfId="0" applyFont="1" applyFill="1" applyAlignment="1">
      <alignment vertical="center"/>
    </xf>
    <xf numFmtId="164" fontId="2" fillId="4" borderId="8" xfId="3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vertical="center"/>
      <protection locked="0"/>
    </xf>
    <xf numFmtId="3" fontId="2" fillId="4" borderId="1" xfId="3" applyNumberFormat="1" applyFont="1" applyFill="1" applyBorder="1" applyAlignment="1" applyProtection="1">
      <alignment vertical="center"/>
      <protection locked="0"/>
    </xf>
    <xf numFmtId="165" fontId="2" fillId="4" borderId="0" xfId="3" applyNumberFormat="1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horizontal="center" vertical="center"/>
    </xf>
    <xf numFmtId="165" fontId="6" fillId="4" borderId="1" xfId="3" applyNumberFormat="1" applyFont="1" applyFill="1" applyBorder="1" applyAlignment="1" applyProtection="1">
      <alignment horizontal="right" vertical="center"/>
    </xf>
    <xf numFmtId="10" fontId="6" fillId="4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>
      <alignment vertical="center" wrapText="1"/>
    </xf>
    <xf numFmtId="165" fontId="6" fillId="4" borderId="1" xfId="3" applyNumberFormat="1" applyFont="1" applyFill="1" applyBorder="1" applyAlignment="1" applyProtection="1">
      <alignment vertical="center"/>
      <protection locked="0"/>
    </xf>
    <xf numFmtId="165" fontId="2" fillId="4" borderId="9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vertical="center"/>
    </xf>
    <xf numFmtId="165" fontId="2" fillId="4" borderId="8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0" fillId="2" borderId="0" xfId="0" applyFill="1"/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164" fontId="2" fillId="4" borderId="0" xfId="3" applyFont="1" applyFill="1" applyBorder="1" applyAlignment="1" applyProtection="1">
      <alignment vertical="center"/>
    </xf>
    <xf numFmtId="164" fontId="3" fillId="4" borderId="1" xfId="3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5" fontId="5" fillId="4" borderId="1" xfId="3" applyNumberFormat="1" applyFont="1" applyFill="1" applyBorder="1" applyAlignment="1" applyProtection="1">
      <alignment vertical="center"/>
    </xf>
    <xf numFmtId="165" fontId="5" fillId="5" borderId="1" xfId="3" applyNumberFormat="1" applyFont="1" applyFill="1" applyBorder="1" applyAlignment="1" applyProtection="1">
      <alignment vertical="center"/>
    </xf>
    <xf numFmtId="4" fontId="5" fillId="2" borderId="1" xfId="2" applyNumberFormat="1" applyFont="1" applyFill="1" applyBorder="1" applyAlignment="1">
      <alignment horizontal="left" vertical="center" wrapText="1"/>
    </xf>
    <xf numFmtId="4" fontId="5" fillId="4" borderId="1" xfId="2" applyNumberFormat="1" applyFont="1" applyFill="1" applyBorder="1" applyAlignment="1">
      <alignment horizontal="left"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4" fontId="3" fillId="2" borderId="1" xfId="2" applyNumberFormat="1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 applyProtection="1">
      <alignment vertical="center"/>
    </xf>
    <xf numFmtId="166" fontId="2" fillId="4" borderId="0" xfId="0" applyNumberFormat="1" applyFont="1" applyFill="1" applyAlignment="1">
      <alignment vertical="center"/>
    </xf>
    <xf numFmtId="0" fontId="2" fillId="4" borderId="9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left" vertical="center" wrapText="1"/>
    </xf>
    <xf numFmtId="10" fontId="6" fillId="4" borderId="1" xfId="1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65" fontId="0" fillId="2" borderId="0" xfId="0" applyNumberFormat="1" applyFill="1"/>
    <xf numFmtId="164" fontId="2" fillId="2" borderId="1" xfId="3" applyFont="1" applyFill="1" applyBorder="1" applyAlignment="1" applyProtection="1">
      <alignment horizontal="center" vertical="center"/>
    </xf>
    <xf numFmtId="164" fontId="2" fillId="2" borderId="5" xfId="3" applyFont="1" applyFill="1" applyBorder="1" applyAlignment="1" applyProtection="1">
      <alignment horizontal="center"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</cellXfs>
  <cellStyles count="4">
    <cellStyle name="Procent" xfId="1" builtinId="5"/>
    <cellStyle name="Standaard" xfId="0" builtinId="0"/>
    <cellStyle name="Standaard_Balans IL-Glob. PLAU" xfId="2" xr:uid="{6F7C2662-1AEE-4E88-9F74-94358969AA64}"/>
    <cellStyle name="Valuta 2" xfId="3" xr:uid="{3FA48538-9A33-4EF6-80B3-F850F3F72D78}"/>
  </cellStyles>
  <dxfs count="16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ED6C-B9BD-45FD-AF4E-925B46C9065F}">
  <dimension ref="A1:X220"/>
  <sheetViews>
    <sheetView tabSelected="1" workbookViewId="0">
      <pane xSplit="1" ySplit="9" topLeftCell="H190" activePane="bottomRight" state="frozen"/>
      <selection pane="topRight" activeCell="C1" sqref="C1"/>
      <selection pane="bottomLeft" activeCell="A10" sqref="A10"/>
      <selection pane="bottomRight" activeCell="L220" sqref="L220"/>
    </sheetView>
  </sheetViews>
  <sheetFormatPr defaultColWidth="10.7109375" defaultRowHeight="15" x14ac:dyDescent="0.25"/>
  <cols>
    <col min="1" max="1" width="60.7109375" style="19" customWidth="1"/>
    <col min="2" max="12" width="20.7109375" style="19" customWidth="1"/>
    <col min="13" max="13" width="10.7109375" style="19"/>
    <col min="14" max="14" width="15" style="19" bestFit="1" customWidth="1"/>
    <col min="15" max="16384" width="10.7109375" style="19"/>
  </cols>
  <sheetData>
    <row r="1" spans="1:12" x14ac:dyDescent="0.25">
      <c r="A1" s="23"/>
      <c r="B1" s="48" t="s">
        <v>0</v>
      </c>
      <c r="C1" s="48" t="s">
        <v>0</v>
      </c>
      <c r="D1" s="48" t="s">
        <v>0</v>
      </c>
      <c r="E1" s="48" t="s">
        <v>0</v>
      </c>
      <c r="F1" s="48" t="s">
        <v>0</v>
      </c>
      <c r="G1" s="48" t="s">
        <v>0</v>
      </c>
      <c r="H1" s="48" t="s">
        <v>0</v>
      </c>
      <c r="I1" s="48" t="s">
        <v>0</v>
      </c>
      <c r="J1" s="48" t="s">
        <v>0</v>
      </c>
      <c r="K1" s="48" t="s">
        <v>0</v>
      </c>
      <c r="L1" s="48" t="s">
        <v>0</v>
      </c>
    </row>
    <row r="2" spans="1:12" x14ac:dyDescent="0.25">
      <c r="A2" s="23"/>
      <c r="B2" s="49" t="s">
        <v>1</v>
      </c>
      <c r="C2" s="49" t="s">
        <v>1</v>
      </c>
      <c r="D2" s="49" t="s">
        <v>1</v>
      </c>
      <c r="E2" s="49" t="s">
        <v>1</v>
      </c>
      <c r="F2" s="49" t="s">
        <v>1</v>
      </c>
      <c r="G2" s="49" t="s">
        <v>1</v>
      </c>
      <c r="H2" s="49" t="s">
        <v>1</v>
      </c>
      <c r="I2" s="49" t="s">
        <v>1</v>
      </c>
      <c r="J2" s="49" t="s">
        <v>1</v>
      </c>
      <c r="K2" s="49" t="s">
        <v>1</v>
      </c>
      <c r="L2" s="49" t="s">
        <v>1</v>
      </c>
    </row>
    <row r="3" spans="1:12" x14ac:dyDescent="0.25">
      <c r="A3" s="23"/>
      <c r="B3" s="49">
        <v>2023</v>
      </c>
      <c r="C3" s="49">
        <v>2023</v>
      </c>
      <c r="D3" s="49">
        <v>2023</v>
      </c>
      <c r="E3" s="49">
        <v>2023</v>
      </c>
      <c r="F3" s="49">
        <v>2023</v>
      </c>
      <c r="G3" s="49">
        <v>2023</v>
      </c>
      <c r="H3" s="49">
        <v>2023</v>
      </c>
      <c r="I3" s="49">
        <v>2023</v>
      </c>
      <c r="J3" s="49">
        <v>2023</v>
      </c>
      <c r="K3" s="49">
        <v>2023</v>
      </c>
      <c r="L3" s="49">
        <v>2023</v>
      </c>
    </row>
    <row r="4" spans="1:12" x14ac:dyDescent="0.25">
      <c r="A4" s="23"/>
      <c r="B4" s="49" t="s">
        <v>2</v>
      </c>
      <c r="C4" s="49" t="s">
        <v>3</v>
      </c>
      <c r="D4" s="49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49" t="s">
        <v>9</v>
      </c>
      <c r="J4" s="49" t="s">
        <v>10</v>
      </c>
      <c r="K4" s="49" t="s">
        <v>11</v>
      </c>
      <c r="L4" s="49" t="s">
        <v>121</v>
      </c>
    </row>
    <row r="5" spans="1:12" x14ac:dyDescent="0.25">
      <c r="A5" s="23"/>
      <c r="B5" s="49" t="s">
        <v>12</v>
      </c>
      <c r="C5" s="49" t="s">
        <v>12</v>
      </c>
      <c r="D5" s="49" t="s">
        <v>12</v>
      </c>
      <c r="E5" s="49" t="s">
        <v>12</v>
      </c>
      <c r="F5" s="49" t="s">
        <v>12</v>
      </c>
      <c r="G5" s="49" t="s">
        <v>12</v>
      </c>
      <c r="H5" s="49" t="s">
        <v>12</v>
      </c>
      <c r="I5" s="49" t="s">
        <v>12</v>
      </c>
      <c r="J5" s="49" t="s">
        <v>12</v>
      </c>
      <c r="K5" s="49" t="s">
        <v>12</v>
      </c>
      <c r="L5" s="49" t="s">
        <v>12</v>
      </c>
    </row>
    <row r="6" spans="1:12" x14ac:dyDescent="0.25">
      <c r="A6" s="23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x14ac:dyDescent="0.25">
      <c r="A7" s="54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2"/>
    </row>
    <row r="8" spans="1:12" x14ac:dyDescent="0.25">
      <c r="A8" s="55"/>
      <c r="B8" s="53"/>
      <c r="C8" s="53"/>
      <c r="D8" s="53"/>
      <c r="E8" s="53"/>
      <c r="F8" s="53"/>
      <c r="G8" s="53"/>
      <c r="H8" s="53"/>
      <c r="I8" s="53"/>
      <c r="J8" s="53"/>
      <c r="K8" s="53"/>
      <c r="L8" s="52"/>
    </row>
    <row r="9" spans="1:12" x14ac:dyDescent="0.25">
      <c r="A9" s="56"/>
      <c r="B9" s="53"/>
      <c r="C9" s="53"/>
      <c r="D9" s="53"/>
      <c r="E9" s="53"/>
      <c r="F9" s="53"/>
      <c r="G9" s="53"/>
      <c r="H9" s="53"/>
      <c r="I9" s="53"/>
      <c r="J9" s="53"/>
      <c r="K9" s="53"/>
      <c r="L9" s="52"/>
    </row>
    <row r="10" spans="1:12" x14ac:dyDescent="0.25">
      <c r="A10" s="2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2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1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38.25" x14ac:dyDescent="0.25">
      <c r="A14" s="20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21" t="s">
        <v>16</v>
      </c>
      <c r="B15" s="4">
        <v>-8782317.8983953707</v>
      </c>
      <c r="C15" s="4">
        <v>-8634988.746405147</v>
      </c>
      <c r="D15" s="4">
        <v>-1857581.0182190964</v>
      </c>
      <c r="E15" s="4">
        <v>-5659707.7797062797</v>
      </c>
      <c r="F15" s="4">
        <v>-5676887.9458124209</v>
      </c>
      <c r="G15" s="4">
        <v>-4058662.6677935319</v>
      </c>
      <c r="H15" s="4">
        <v>-5873031.1337213498</v>
      </c>
      <c r="I15" s="4">
        <v>-4045978.6999495928</v>
      </c>
      <c r="J15" s="4">
        <v>-518230.57005568873</v>
      </c>
      <c r="K15" s="4">
        <v>644157.60305324744</v>
      </c>
      <c r="L15" s="4">
        <f>SUM(B15:K15)</f>
        <v>-44463228.857005231</v>
      </c>
    </row>
    <row r="16" spans="1:12" x14ac:dyDescent="0.25">
      <c r="A16" s="2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38.25" x14ac:dyDescent="0.25">
      <c r="A17" s="20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21" t="s">
        <v>16</v>
      </c>
      <c r="B18" s="4">
        <v>2294582.1265420718</v>
      </c>
      <c r="C18" s="4">
        <v>5838984.1078894138</v>
      </c>
      <c r="D18" s="4">
        <v>1244245.6134463586</v>
      </c>
      <c r="E18" s="4">
        <v>2990964.5683586253</v>
      </c>
      <c r="F18" s="4">
        <v>2066598.964742732</v>
      </c>
      <c r="G18" s="4">
        <v>-221003.39150276143</v>
      </c>
      <c r="H18" s="4">
        <v>2718996.8985297857</v>
      </c>
      <c r="I18" s="4">
        <v>1057838.3735177142</v>
      </c>
      <c r="J18" s="4">
        <v>1276203.2731062451</v>
      </c>
      <c r="K18" s="4">
        <v>505481.31605171505</v>
      </c>
      <c r="L18" s="4">
        <f>SUM(B18:K18)</f>
        <v>19772891.850681897</v>
      </c>
    </row>
    <row r="19" spans="1:12" x14ac:dyDescent="0.25">
      <c r="A19" s="4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38.25" x14ac:dyDescent="0.25">
      <c r="A20" s="20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21" t="s">
        <v>16</v>
      </c>
      <c r="B21" s="4">
        <v>4881196.5449053338</v>
      </c>
      <c r="C21" s="4">
        <v>3515433.8626841377</v>
      </c>
      <c r="D21" s="4">
        <v>1343921.5058230569</v>
      </c>
      <c r="E21" s="4">
        <v>5107255.3602955723</v>
      </c>
      <c r="F21" s="4">
        <v>6255457.6958550056</v>
      </c>
      <c r="G21" s="4">
        <v>2787688.6200153567</v>
      </c>
      <c r="H21" s="4">
        <v>2389187.0746868276</v>
      </c>
      <c r="I21" s="4">
        <v>5276787.4830782954</v>
      </c>
      <c r="J21" s="4">
        <v>1049007.7350528161</v>
      </c>
      <c r="K21" s="4">
        <v>629252.32477122033</v>
      </c>
      <c r="L21" s="4">
        <f>SUM(B21:K21)</f>
        <v>33235188.207167629</v>
      </c>
    </row>
    <row r="22" spans="1:12" x14ac:dyDescent="0.25">
      <c r="A22" s="43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38.25" x14ac:dyDescent="0.25">
      <c r="A23" s="20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21" t="s">
        <v>16</v>
      </c>
      <c r="B24" s="4">
        <v>2146.0296069623109</v>
      </c>
      <c r="C24" s="4">
        <v>-70298.134999999995</v>
      </c>
      <c r="D24" s="4">
        <v>-12375.896271660269</v>
      </c>
      <c r="E24" s="4">
        <v>-1418.3202860000001</v>
      </c>
      <c r="F24" s="4">
        <v>2612.823457333483</v>
      </c>
      <c r="G24" s="4">
        <v>1137.3233333335259</v>
      </c>
      <c r="H24" s="4">
        <v>-955.31033796207282</v>
      </c>
      <c r="I24" s="4">
        <v>490.92500000021886</v>
      </c>
      <c r="J24" s="4">
        <v>-11217.810000000081</v>
      </c>
      <c r="K24" s="4">
        <v>-921.18833333334942</v>
      </c>
      <c r="L24" s="4">
        <f>SUM(B24:K24)</f>
        <v>-90799.558831326241</v>
      </c>
    </row>
    <row r="25" spans="1:12" x14ac:dyDescent="0.25">
      <c r="A25" s="4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20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21" t="s">
        <v>16</v>
      </c>
      <c r="B27" s="4">
        <v>45140.15</v>
      </c>
      <c r="C27" s="4">
        <v>-38138.555</v>
      </c>
      <c r="D27" s="4">
        <v>-15526.424999999999</v>
      </c>
      <c r="E27" s="4">
        <v>-7599.5749999999998</v>
      </c>
      <c r="F27" s="4">
        <v>4718.29</v>
      </c>
      <c r="G27" s="4">
        <v>-383.45499999999998</v>
      </c>
      <c r="H27" s="4">
        <v>-3463.96</v>
      </c>
      <c r="I27" s="4">
        <v>-254.09</v>
      </c>
      <c r="J27" s="4">
        <v>-13693.65</v>
      </c>
      <c r="K27" s="4">
        <v>-46.125</v>
      </c>
      <c r="L27" s="4">
        <f>SUM(B27:K27)</f>
        <v>-29247.394999999997</v>
      </c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40.5" x14ac:dyDescent="0.25">
      <c r="A29" s="22" t="s">
        <v>21</v>
      </c>
      <c r="B29" s="4">
        <v>31867817.160308715</v>
      </c>
      <c r="C29" s="4">
        <v>32271296.351198189</v>
      </c>
      <c r="D29" s="4">
        <v>9621461.1796159074</v>
      </c>
      <c r="E29" s="4">
        <v>40870669.113836117</v>
      </c>
      <c r="F29" s="4">
        <v>42792274.784140609</v>
      </c>
      <c r="G29" s="4">
        <v>20223997.419485815</v>
      </c>
      <c r="H29" s="4">
        <v>19966206.723627195</v>
      </c>
      <c r="I29" s="4">
        <v>35333123.026110791</v>
      </c>
      <c r="J29" s="4">
        <v>5611292.7850212166</v>
      </c>
      <c r="K29" s="4">
        <v>4287656.6834233673</v>
      </c>
      <c r="L29" s="4">
        <f t="shared" ref="L29:L34" si="0">SUM(B29:K29)</f>
        <v>242845795.22676793</v>
      </c>
    </row>
    <row r="30" spans="1:12" ht="25.5" x14ac:dyDescent="0.25">
      <c r="A30" s="18" t="s">
        <v>22</v>
      </c>
      <c r="B30" s="7">
        <v>4786929.9184783995</v>
      </c>
      <c r="C30" s="7">
        <v>5085678.2527781986</v>
      </c>
      <c r="D30" s="7">
        <v>1470646.0746516006</v>
      </c>
      <c r="E30" s="7">
        <v>6294279.066398398</v>
      </c>
      <c r="F30" s="7">
        <v>6307310.2850634987</v>
      </c>
      <c r="G30" s="7">
        <v>2980683.4146762001</v>
      </c>
      <c r="H30" s="7">
        <v>3009721.4003643999</v>
      </c>
      <c r="I30" s="7">
        <v>5328827.8147566002</v>
      </c>
      <c r="J30" s="7">
        <v>813282.41178800038</v>
      </c>
      <c r="K30" s="7">
        <v>655442.5211949998</v>
      </c>
      <c r="L30" s="4">
        <f t="shared" si="0"/>
        <v>36732801.160150297</v>
      </c>
    </row>
    <row r="31" spans="1:12" ht="25.5" x14ac:dyDescent="0.25">
      <c r="A31" s="18" t="s">
        <v>23</v>
      </c>
      <c r="B31" s="7">
        <v>11193538.761830315</v>
      </c>
      <c r="C31" s="7">
        <v>12104312.818419987</v>
      </c>
      <c r="D31" s="7">
        <v>3355859.5049643051</v>
      </c>
      <c r="E31" s="7">
        <v>14363591.287437716</v>
      </c>
      <c r="F31" s="7">
        <v>14956547.05907711</v>
      </c>
      <c r="G31" s="7">
        <v>7316963.1048096204</v>
      </c>
      <c r="H31" s="7">
        <v>7034737.0032627955</v>
      </c>
      <c r="I31" s="7">
        <v>12862120.611354185</v>
      </c>
      <c r="J31" s="7">
        <v>2085459.9732332164</v>
      </c>
      <c r="K31" s="7">
        <v>1527447.4022283675</v>
      </c>
      <c r="L31" s="4">
        <f t="shared" si="0"/>
        <v>86800577.526617631</v>
      </c>
    </row>
    <row r="32" spans="1:12" ht="25.5" x14ac:dyDescent="0.25">
      <c r="A32" s="18" t="s">
        <v>24</v>
      </c>
      <c r="B32" s="7">
        <v>14845085.960000001</v>
      </c>
      <c r="C32" s="7">
        <v>14875378.800000001</v>
      </c>
      <c r="D32" s="7">
        <v>4341442.28</v>
      </c>
      <c r="E32" s="7">
        <v>18261799.440000001</v>
      </c>
      <c r="F32" s="7">
        <v>18500907.199999999</v>
      </c>
      <c r="G32" s="7">
        <v>8893029.8199999984</v>
      </c>
      <c r="H32" s="7">
        <v>9148598.2799999993</v>
      </c>
      <c r="I32" s="7">
        <v>15583274.640000001</v>
      </c>
      <c r="J32" s="7">
        <v>2477635.44</v>
      </c>
      <c r="K32" s="7">
        <v>1927581.24</v>
      </c>
      <c r="L32" s="4">
        <f t="shared" si="0"/>
        <v>108854733.09999999</v>
      </c>
    </row>
    <row r="33" spans="1:12" ht="25.5" x14ac:dyDescent="0.25">
      <c r="A33" s="18" t="s">
        <v>25</v>
      </c>
      <c r="B33" s="7">
        <v>1042262.52</v>
      </c>
      <c r="C33" s="7">
        <v>205926.48</v>
      </c>
      <c r="D33" s="7">
        <v>453513.32</v>
      </c>
      <c r="E33" s="7">
        <v>1950999.32</v>
      </c>
      <c r="F33" s="7">
        <v>3027510.24</v>
      </c>
      <c r="G33" s="7">
        <v>1033321.08</v>
      </c>
      <c r="H33" s="7">
        <v>773150.04</v>
      </c>
      <c r="I33" s="7">
        <v>1558899.96</v>
      </c>
      <c r="J33" s="7">
        <v>234914.96</v>
      </c>
      <c r="K33" s="7">
        <v>177185.52</v>
      </c>
      <c r="L33" s="4">
        <f t="shared" si="0"/>
        <v>10457683.440000001</v>
      </c>
    </row>
    <row r="34" spans="1:12" x14ac:dyDescent="0.25">
      <c r="A34" s="8"/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4">
        <f t="shared" si="0"/>
        <v>0</v>
      </c>
    </row>
    <row r="35" spans="1:1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40.5" x14ac:dyDescent="0.25">
      <c r="A36" s="20" t="s">
        <v>26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8" t="s">
        <v>27</v>
      </c>
      <c r="B37" s="7">
        <v>346026.39337639394</v>
      </c>
      <c r="C37" s="7">
        <v>2042.1369702360876</v>
      </c>
      <c r="D37" s="7">
        <v>7987.3603071204816</v>
      </c>
      <c r="E37" s="7">
        <v>70180.140027149202</v>
      </c>
      <c r="F37" s="7">
        <v>66269.381765638798</v>
      </c>
      <c r="G37" s="7">
        <v>33785.066661020115</v>
      </c>
      <c r="H37" s="7">
        <v>253996.42463995158</v>
      </c>
      <c r="I37" s="7">
        <v>103814.62369713467</v>
      </c>
      <c r="J37" s="7">
        <v>542.01154080416291</v>
      </c>
      <c r="K37" s="7">
        <v>4057.9788913775938</v>
      </c>
      <c r="L37" s="4">
        <f>SUM(B37:K37)</f>
        <v>888701.51787682669</v>
      </c>
    </row>
    <row r="38" spans="1:1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40.5" x14ac:dyDescent="0.25">
      <c r="A39" s="20" t="s">
        <v>28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18" t="s">
        <v>27</v>
      </c>
      <c r="B40" s="7">
        <v>-91936.626878420298</v>
      </c>
      <c r="C40" s="7">
        <v>-57498.820404925318</v>
      </c>
      <c r="D40" s="7">
        <v>-36505.889044380245</v>
      </c>
      <c r="E40" s="7">
        <v>-69505.672782344947</v>
      </c>
      <c r="F40" s="7">
        <v>-35043.683511796611</v>
      </c>
      <c r="G40" s="7">
        <v>-164517.92131344546</v>
      </c>
      <c r="H40" s="7">
        <v>-91131.606475361245</v>
      </c>
      <c r="I40" s="7">
        <v>-234083.38700278173</v>
      </c>
      <c r="J40" s="7">
        <v>-41130.654392290933</v>
      </c>
      <c r="K40" s="7">
        <v>-18898.561857803252</v>
      </c>
      <c r="L40" s="4">
        <v>-840252.82366355008</v>
      </c>
    </row>
    <row r="41" spans="1:12" x14ac:dyDescent="0.25">
      <c r="A41" s="2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25.5" x14ac:dyDescent="0.25">
      <c r="A42" s="20" t="s">
        <v>29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">
        <f t="shared" ref="L42:L49" si="1">SUM(B42:K42)</f>
        <v>0</v>
      </c>
    </row>
    <row r="43" spans="1:12" ht="25.5" x14ac:dyDescent="0.25">
      <c r="A43" s="4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4">
        <f t="shared" si="1"/>
        <v>0</v>
      </c>
    </row>
    <row r="44" spans="1:12" x14ac:dyDescent="0.25">
      <c r="A44" s="21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4">
        <f t="shared" si="1"/>
        <v>0</v>
      </c>
    </row>
    <row r="45" spans="1:12" x14ac:dyDescent="0.25">
      <c r="A45" s="45" t="s">
        <v>32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4">
        <f t="shared" si="1"/>
        <v>0</v>
      </c>
    </row>
    <row r="46" spans="1:12" x14ac:dyDescent="0.25">
      <c r="A46" s="45" t="s">
        <v>33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4">
        <f t="shared" si="1"/>
        <v>0</v>
      </c>
    </row>
    <row r="47" spans="1:12" x14ac:dyDescent="0.25">
      <c r="A47" s="21" t="s">
        <v>34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4">
        <f t="shared" si="1"/>
        <v>0</v>
      </c>
    </row>
    <row r="48" spans="1:12" x14ac:dyDescent="0.25">
      <c r="A48" s="45" t="s">
        <v>35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4">
        <f t="shared" si="1"/>
        <v>0</v>
      </c>
    </row>
    <row r="49" spans="1:12" x14ac:dyDescent="0.25">
      <c r="A49" s="45" t="s">
        <v>36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4">
        <f t="shared" si="1"/>
        <v>0</v>
      </c>
    </row>
    <row r="50" spans="1:12" ht="25.5" x14ac:dyDescent="0.25">
      <c r="A50" s="46" t="s">
        <v>37</v>
      </c>
      <c r="B50" s="12">
        <v>1.8550000000000001E-2</v>
      </c>
      <c r="C50" s="12">
        <v>1.8550000000000001E-2</v>
      </c>
      <c r="D50" s="12">
        <v>1.8550000000000001E-2</v>
      </c>
      <c r="E50" s="12">
        <v>1.8550000000000001E-2</v>
      </c>
      <c r="F50" s="12">
        <v>1.8550000000000001E-2</v>
      </c>
      <c r="G50" s="12">
        <v>1.8550000000000001E-2</v>
      </c>
      <c r="H50" s="12">
        <v>1.8550000000000001E-2</v>
      </c>
      <c r="I50" s="12">
        <v>1.8550000000000001E-2</v>
      </c>
      <c r="J50" s="12">
        <v>1.8550000000000001E-2</v>
      </c>
      <c r="K50" s="12">
        <v>1.8550000000000001E-2</v>
      </c>
      <c r="L50" s="12">
        <v>1.8550000000000001E-2</v>
      </c>
    </row>
    <row r="51" spans="1:12" x14ac:dyDescent="0.25">
      <c r="A51" s="2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t="25.5" x14ac:dyDescent="0.25">
      <c r="A52" s="20" t="s">
        <v>38</v>
      </c>
      <c r="B52" s="10">
        <v>-287112.8403902718</v>
      </c>
      <c r="C52" s="10">
        <v>-229387.53048121656</v>
      </c>
      <c r="D52" s="10">
        <v>-55048.54499432481</v>
      </c>
      <c r="E52" s="10">
        <v>-299361.01673878438</v>
      </c>
      <c r="F52" s="10">
        <v>-230890.92874214152</v>
      </c>
      <c r="G52" s="10">
        <v>-179901.75006282656</v>
      </c>
      <c r="H52" s="10">
        <v>-266841.11864868796</v>
      </c>
      <c r="I52" s="10">
        <v>-288881.02413878939</v>
      </c>
      <c r="J52" s="10">
        <v>-28919.257926904436</v>
      </c>
      <c r="K52" s="10">
        <v>-1098.0698853447288</v>
      </c>
      <c r="L52" s="4">
        <f>SUM(B52:K52)</f>
        <v>-1867442.0820092922</v>
      </c>
    </row>
    <row r="53" spans="1:12" ht="25.5" x14ac:dyDescent="0.25">
      <c r="A53" s="46" t="s">
        <v>39</v>
      </c>
      <c r="B53" s="11">
        <v>-19800885.544156678</v>
      </c>
      <c r="C53" s="11">
        <v>-15819829.688359763</v>
      </c>
      <c r="D53" s="11">
        <v>-3796451.3789189528</v>
      </c>
      <c r="E53" s="11">
        <v>-20645587.361295477</v>
      </c>
      <c r="F53" s="11">
        <v>-15923512.327044243</v>
      </c>
      <c r="G53" s="11">
        <v>-12407017.245712178</v>
      </c>
      <c r="H53" s="11">
        <v>-18402835.768875033</v>
      </c>
      <c r="I53" s="11">
        <v>-19922829.250950992</v>
      </c>
      <c r="J53" s="11">
        <v>-1994431.5811658234</v>
      </c>
      <c r="K53" s="11">
        <v>-75728.957609981298</v>
      </c>
      <c r="L53" s="4">
        <f>SUM(B53:K53)</f>
        <v>-128789109.10408911</v>
      </c>
    </row>
    <row r="54" spans="1:12" ht="25.5" x14ac:dyDescent="0.25">
      <c r="A54" s="46" t="s">
        <v>40</v>
      </c>
      <c r="B54" s="12">
        <v>1.4499999999999999E-2</v>
      </c>
      <c r="C54" s="12">
        <v>1.4499999999999999E-2</v>
      </c>
      <c r="D54" s="12">
        <v>1.4499999999999999E-2</v>
      </c>
      <c r="E54" s="12">
        <v>1.4499999999999999E-2</v>
      </c>
      <c r="F54" s="12">
        <v>1.4499999999999999E-2</v>
      </c>
      <c r="G54" s="12">
        <v>1.4499999999999999E-2</v>
      </c>
      <c r="H54" s="12">
        <v>1.4499999999999999E-2</v>
      </c>
      <c r="I54" s="12">
        <v>1.4499999999999999E-2</v>
      </c>
      <c r="J54" s="12">
        <v>1.4499999999999999E-2</v>
      </c>
      <c r="K54" s="12">
        <v>1.4499999999999999E-2</v>
      </c>
      <c r="L54" s="12">
        <v>1.4499999999999999E-2</v>
      </c>
    </row>
    <row r="55" spans="1:12" x14ac:dyDescent="0.2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5.5" x14ac:dyDescent="0.25">
      <c r="A56" s="20" t="s">
        <v>41</v>
      </c>
      <c r="B56" s="10">
        <v>164502.66728247082</v>
      </c>
      <c r="C56" s="10">
        <v>118098.76770018075</v>
      </c>
      <c r="D56" s="10">
        <v>31807.179620536524</v>
      </c>
      <c r="E56" s="10">
        <v>-13358.305306637123</v>
      </c>
      <c r="F56" s="10">
        <v>-29743.645014655485</v>
      </c>
      <c r="G56" s="10">
        <v>-29509.762356426621</v>
      </c>
      <c r="H56" s="10">
        <v>66701.747405013331</v>
      </c>
      <c r="I56" s="10">
        <v>-38061.512983878623</v>
      </c>
      <c r="J56" s="10">
        <v>27925.373433003286</v>
      </c>
      <c r="K56" s="10">
        <v>185.58344254427979</v>
      </c>
      <c r="L56" s="4">
        <f>SUM(B56:K56)</f>
        <v>298548.09322215104</v>
      </c>
    </row>
    <row r="57" spans="1:12" ht="25.5" x14ac:dyDescent="0.25">
      <c r="A57" s="46" t="s">
        <v>42</v>
      </c>
      <c r="B57" s="11">
        <v>11345011.536722127</v>
      </c>
      <c r="C57" s="11">
        <v>8144742.6000124654</v>
      </c>
      <c r="D57" s="11">
        <v>2193598.5945197605</v>
      </c>
      <c r="E57" s="11">
        <v>-921262.43494049134</v>
      </c>
      <c r="F57" s="11">
        <v>-2051285.8630796887</v>
      </c>
      <c r="G57" s="11">
        <v>-2035156.0245811464</v>
      </c>
      <c r="H57" s="11">
        <v>4600120.5106905745</v>
      </c>
      <c r="I57" s="11">
        <v>-2624931.9299226641</v>
      </c>
      <c r="J57" s="11">
        <v>1925887.822965744</v>
      </c>
      <c r="K57" s="11">
        <v>12798.858106502055</v>
      </c>
      <c r="L57" s="4">
        <f>SUM(B57:K57)</f>
        <v>20589523.670493186</v>
      </c>
    </row>
    <row r="58" spans="1:12" ht="38.25" x14ac:dyDescent="0.25">
      <c r="A58" s="21" t="s">
        <v>43</v>
      </c>
      <c r="B58" s="11">
        <v>22079076.338643193</v>
      </c>
      <c r="C58" s="11">
        <v>11125906.766112192</v>
      </c>
      <c r="D58" s="11">
        <v>2807152.7805951857</v>
      </c>
      <c r="E58" s="11">
        <v>611277.55036391318</v>
      </c>
      <c r="F58" s="11">
        <v>-987238.19212467503</v>
      </c>
      <c r="G58" s="11">
        <v>-2151885.1409951132</v>
      </c>
      <c r="H58" s="11">
        <v>10254979.179874603</v>
      </c>
      <c r="I58" s="11">
        <v>-2092536.4271850111</v>
      </c>
      <c r="J58" s="11">
        <v>2556567.9926981255</v>
      </c>
      <c r="K58" s="11">
        <v>271976.74508465856</v>
      </c>
      <c r="L58" s="4">
        <f>SUM(B58:K58)</f>
        <v>44475277.593067072</v>
      </c>
    </row>
    <row r="59" spans="1:12" ht="38.25" x14ac:dyDescent="0.25">
      <c r="A59" s="21" t="s">
        <v>44</v>
      </c>
      <c r="B59" s="11">
        <v>610946.73480106122</v>
      </c>
      <c r="C59" s="11">
        <v>5163578.4339127392</v>
      </c>
      <c r="D59" s="11">
        <v>1580044.4084443355</v>
      </c>
      <c r="E59" s="11">
        <v>-2453802.4202448959</v>
      </c>
      <c r="F59" s="11">
        <v>-3115333.5340347025</v>
      </c>
      <c r="G59" s="11">
        <v>-1918426.9081671794</v>
      </c>
      <c r="H59" s="11">
        <v>-1054738.1584934532</v>
      </c>
      <c r="I59" s="11">
        <v>-3157327.432660317</v>
      </c>
      <c r="J59" s="11">
        <v>1295207.6532333626</v>
      </c>
      <c r="K59" s="11">
        <v>-246379.02887165445</v>
      </c>
      <c r="L59" s="4">
        <f>SUM(B59:K59)</f>
        <v>-3296230.2520807041</v>
      </c>
    </row>
    <row r="60" spans="1:12" ht="25.5" x14ac:dyDescent="0.25">
      <c r="A60" s="46" t="s">
        <v>40</v>
      </c>
      <c r="B60" s="47">
        <v>1.4499999999999999E-2</v>
      </c>
      <c r="C60" s="47">
        <v>1.4499999999999999E-2</v>
      </c>
      <c r="D60" s="47">
        <v>1.4499999999999999E-2</v>
      </c>
      <c r="E60" s="47">
        <v>1.4499999999999999E-2</v>
      </c>
      <c r="F60" s="47">
        <v>1.4499999999999999E-2</v>
      </c>
      <c r="G60" s="47">
        <v>1.4499999999999999E-2</v>
      </c>
      <c r="H60" s="47">
        <v>1.4499999999999999E-2</v>
      </c>
      <c r="I60" s="47">
        <v>1.4499999999999999E-2</v>
      </c>
      <c r="J60" s="47">
        <v>1.4499999999999999E-2</v>
      </c>
      <c r="K60" s="47">
        <v>1.4499999999999999E-2</v>
      </c>
      <c r="L60" s="47">
        <v>1.4499999999999999E-2</v>
      </c>
    </row>
    <row r="61" spans="1:12" x14ac:dyDescent="0.2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5.5" x14ac:dyDescent="0.25">
      <c r="A62" s="20" t="s">
        <v>45</v>
      </c>
      <c r="B62" s="10">
        <v>111331.25045578039</v>
      </c>
      <c r="C62" s="10">
        <v>73978.754634899931</v>
      </c>
      <c r="D62" s="10">
        <v>28024.571786625893</v>
      </c>
      <c r="E62" s="10">
        <v>105657.09943862584</v>
      </c>
      <c r="F62" s="10">
        <v>129813.50104270456</v>
      </c>
      <c r="G62" s="10">
        <v>58264.554031695159</v>
      </c>
      <c r="H62" s="10">
        <v>54333.709118609528</v>
      </c>
      <c r="I62" s="10">
        <v>109637.93957153347</v>
      </c>
      <c r="J62" s="10">
        <v>21835.638351149708</v>
      </c>
      <c r="K62" s="10">
        <v>13130.102220542498</v>
      </c>
      <c r="L62" s="4">
        <f>SUM(B62:K62)</f>
        <v>706007.12065216701</v>
      </c>
    </row>
    <row r="63" spans="1:12" ht="38.25" x14ac:dyDescent="0.25">
      <c r="A63" s="46" t="s">
        <v>46</v>
      </c>
      <c r="B63" s="11">
        <v>7678017.272812441</v>
      </c>
      <c r="C63" s="11">
        <v>5101983.078268961</v>
      </c>
      <c r="D63" s="11">
        <v>1932729.0887328202</v>
      </c>
      <c r="E63" s="11">
        <v>7286696.5130086793</v>
      </c>
      <c r="F63" s="11">
        <v>8952655.2443244532</v>
      </c>
      <c r="G63" s="11">
        <v>4018245.1056341492</v>
      </c>
      <c r="H63" s="11">
        <v>3747152.3530075541</v>
      </c>
      <c r="I63" s="11">
        <v>7561237.2118298952</v>
      </c>
      <c r="J63" s="11">
        <v>1505906.0931827386</v>
      </c>
      <c r="K63" s="11">
        <v>905524.29107189644</v>
      </c>
      <c r="L63" s="4">
        <f>SUM(B63:K63)</f>
        <v>48690146.25187359</v>
      </c>
    </row>
    <row r="64" spans="1:12" ht="38.25" x14ac:dyDescent="0.25">
      <c r="A64" s="21" t="s">
        <v>47</v>
      </c>
      <c r="B64" s="11">
        <v>10836083.140557962</v>
      </c>
      <c r="C64" s="11">
        <v>6945698.8685288001</v>
      </c>
      <c r="D64" s="11">
        <v>2630857.1073876177</v>
      </c>
      <c r="E64" s="11">
        <v>9917353.8294398617</v>
      </c>
      <c r="F64" s="11">
        <v>12184469.718044164</v>
      </c>
      <c r="G64" s="11">
        <v>5469126.3157991329</v>
      </c>
      <c r="H64" s="11">
        <v>5312247.7854175009</v>
      </c>
      <c r="I64" s="11">
        <v>10291152.697619675</v>
      </c>
      <c r="J64" s="11">
        <v>2049907.9002345726</v>
      </c>
      <c r="K64" s="11">
        <v>1232328.796912912</v>
      </c>
      <c r="L64" s="4">
        <f>SUM(B64:K64)</f>
        <v>66869226.159942187</v>
      </c>
    </row>
    <row r="65" spans="1:12" ht="38.25" x14ac:dyDescent="0.25">
      <c r="A65" s="21" t="s">
        <v>48</v>
      </c>
      <c r="B65" s="11">
        <v>4519951.4050669214</v>
      </c>
      <c r="C65" s="11">
        <v>3258267.2880091225</v>
      </c>
      <c r="D65" s="11">
        <v>1234601.0700780228</v>
      </c>
      <c r="E65" s="11">
        <v>4656039.1965774968</v>
      </c>
      <c r="F65" s="11">
        <v>5720840.7706047427</v>
      </c>
      <c r="G65" s="11">
        <v>2567363.8954691654</v>
      </c>
      <c r="H65" s="11">
        <v>2182056.9205976068</v>
      </c>
      <c r="I65" s="11">
        <v>4831321.7260401156</v>
      </c>
      <c r="J65" s="11">
        <v>961904.28613090469</v>
      </c>
      <c r="K65" s="11">
        <v>578719.78523088084</v>
      </c>
      <c r="L65" s="4">
        <f>SUM(B65:K65)</f>
        <v>30511066.343804985</v>
      </c>
    </row>
    <row r="66" spans="1:12" ht="25.5" x14ac:dyDescent="0.25">
      <c r="A66" s="46" t="s">
        <v>40</v>
      </c>
      <c r="B66" s="47">
        <v>1.4499999999999999E-2</v>
      </c>
      <c r="C66" s="47">
        <v>1.4499999999999999E-2</v>
      </c>
      <c r="D66" s="47">
        <v>1.4499999999999999E-2</v>
      </c>
      <c r="E66" s="47">
        <v>1.4499999999999999E-2</v>
      </c>
      <c r="F66" s="47">
        <v>1.4499999999999999E-2</v>
      </c>
      <c r="G66" s="47">
        <v>1.4499999999999999E-2</v>
      </c>
      <c r="H66" s="47">
        <v>1.4499999999999999E-2</v>
      </c>
      <c r="I66" s="47">
        <v>1.4499999999999999E-2</v>
      </c>
      <c r="J66" s="47">
        <v>1.4499999999999999E-2</v>
      </c>
      <c r="K66" s="47">
        <v>1.4499999999999999E-2</v>
      </c>
      <c r="L66" s="47">
        <v>1.4499999999999999E-2</v>
      </c>
    </row>
    <row r="67" spans="1:12" x14ac:dyDescent="0.2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5.5" x14ac:dyDescent="0.25">
      <c r="A68" s="20" t="s">
        <v>49</v>
      </c>
      <c r="B68" s="10">
        <v>258.11522215047671</v>
      </c>
      <c r="C68" s="10">
        <v>-700.05148124999994</v>
      </c>
      <c r="D68" s="10">
        <v>-126.06348046953696</v>
      </c>
      <c r="E68" s="10">
        <v>10.5123529265</v>
      </c>
      <c r="F68" s="10">
        <v>65.288522565667748</v>
      </c>
      <c r="G68" s="10">
        <v>20.593431666668064</v>
      </c>
      <c r="H68" s="10">
        <v>-13.844094950225026</v>
      </c>
      <c r="I68" s="10">
        <v>7.1887737500015856</v>
      </c>
      <c r="J68" s="10">
        <v>-149.25444500000057</v>
      </c>
      <c r="K68" s="10">
        <v>-7.1356554166667827</v>
      </c>
      <c r="L68" s="4">
        <f>SUM(B68:K68)</f>
        <v>-634.65085402711532</v>
      </c>
    </row>
    <row r="69" spans="1:12" ht="25.5" x14ac:dyDescent="0.25">
      <c r="A69" s="46" t="s">
        <v>50</v>
      </c>
      <c r="B69" s="11">
        <v>17801.049803481154</v>
      </c>
      <c r="C69" s="11">
        <v>-48279.412499999999</v>
      </c>
      <c r="D69" s="11">
        <v>-8694.0331358301355</v>
      </c>
      <c r="E69" s="11">
        <v>724.98985700000003</v>
      </c>
      <c r="F69" s="11">
        <v>4502.6567286667414</v>
      </c>
      <c r="G69" s="11">
        <v>1420.2366666667631</v>
      </c>
      <c r="H69" s="11">
        <v>-954.76516898103637</v>
      </c>
      <c r="I69" s="11">
        <v>495.7775000001094</v>
      </c>
      <c r="J69" s="11">
        <v>-10293.41000000004</v>
      </c>
      <c r="K69" s="11">
        <v>-492.11416666667469</v>
      </c>
      <c r="L69" s="4">
        <f>SUM(B69:K69)</f>
        <v>-43769.024415663109</v>
      </c>
    </row>
    <row r="70" spans="1:12" ht="38.25" x14ac:dyDescent="0.25">
      <c r="A70" s="21" t="s">
        <v>51</v>
      </c>
      <c r="B70" s="11">
        <v>18874.064606962311</v>
      </c>
      <c r="C70" s="11">
        <v>-83428.479999999996</v>
      </c>
      <c r="D70" s="11">
        <v>-14881.98127166027</v>
      </c>
      <c r="E70" s="11">
        <v>15.829713999999967</v>
      </c>
      <c r="F70" s="11">
        <v>5809.0684573334829</v>
      </c>
      <c r="G70" s="11">
        <v>1988.8983333335259</v>
      </c>
      <c r="H70" s="11">
        <v>-1432.4203379620728</v>
      </c>
      <c r="I70" s="11">
        <v>741.24000000021886</v>
      </c>
      <c r="J70" s="11">
        <v>-15902.315000000081</v>
      </c>
      <c r="K70" s="11">
        <v>-952.7083333333494</v>
      </c>
      <c r="L70" s="4">
        <f>SUM(B70:K70)</f>
        <v>-89168.803831326208</v>
      </c>
    </row>
    <row r="71" spans="1:12" ht="38.25" x14ac:dyDescent="0.25">
      <c r="A71" s="21" t="s">
        <v>52</v>
      </c>
      <c r="B71" s="11">
        <v>16728.035</v>
      </c>
      <c r="C71" s="11">
        <v>-13130.344999999999</v>
      </c>
      <c r="D71" s="11">
        <v>-2506.085</v>
      </c>
      <c r="E71" s="11">
        <v>1434.15</v>
      </c>
      <c r="F71" s="11">
        <v>3196.2449999999999</v>
      </c>
      <c r="G71" s="11">
        <v>851.57500000000005</v>
      </c>
      <c r="H71" s="11">
        <v>-477.11</v>
      </c>
      <c r="I71" s="11">
        <v>250.315</v>
      </c>
      <c r="J71" s="11">
        <v>-4684.5050000000001</v>
      </c>
      <c r="K71" s="11">
        <v>-31.52</v>
      </c>
      <c r="L71" s="4">
        <f>SUM(B71:K71)</f>
        <v>1630.7549999999997</v>
      </c>
    </row>
    <row r="72" spans="1:12" ht="25.5" x14ac:dyDescent="0.25">
      <c r="A72" s="46" t="s">
        <v>40</v>
      </c>
      <c r="B72" s="47">
        <v>1.4499999999999999E-2</v>
      </c>
      <c r="C72" s="47">
        <v>1.4499999999999999E-2</v>
      </c>
      <c r="D72" s="47">
        <v>1.4499999999999999E-2</v>
      </c>
      <c r="E72" s="47">
        <v>1.4499999999999999E-2</v>
      </c>
      <c r="F72" s="47">
        <v>1.4499999999999999E-2</v>
      </c>
      <c r="G72" s="47">
        <v>1.4499999999999999E-2</v>
      </c>
      <c r="H72" s="47">
        <v>1.4499999999999999E-2</v>
      </c>
      <c r="I72" s="47">
        <v>1.4499999999999999E-2</v>
      </c>
      <c r="J72" s="47">
        <v>1.4499999999999999E-2</v>
      </c>
      <c r="K72" s="47">
        <v>1.4499999999999999E-2</v>
      </c>
      <c r="L72" s="47">
        <v>1.4499999999999999E-2</v>
      </c>
    </row>
    <row r="73" spans="1:12" x14ac:dyDescent="0.2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5.5" x14ac:dyDescent="0.25">
      <c r="A74" s="20" t="s">
        <v>53</v>
      </c>
      <c r="B74" s="10">
        <v>981.79826249999996</v>
      </c>
      <c r="C74" s="10">
        <v>-829.51357125000004</v>
      </c>
      <c r="D74" s="10">
        <v>-337.69974374999993</v>
      </c>
      <c r="E74" s="10">
        <v>-165.29075624999999</v>
      </c>
      <c r="F74" s="10">
        <v>102.62280749999998</v>
      </c>
      <c r="G74" s="10">
        <v>-8.3401462500000001</v>
      </c>
      <c r="H74" s="10">
        <v>-75.341130000000007</v>
      </c>
      <c r="I74" s="10">
        <v>-5.5264574999999994</v>
      </c>
      <c r="J74" s="10">
        <v>-297.83688749999993</v>
      </c>
      <c r="K74" s="10">
        <v>-1.0032187499999998</v>
      </c>
      <c r="L74" s="4">
        <f>SUM(B74:K74)</f>
        <v>-636.13084124999989</v>
      </c>
    </row>
    <row r="75" spans="1:12" ht="25.5" x14ac:dyDescent="0.25">
      <c r="A75" s="46" t="s">
        <v>54</v>
      </c>
      <c r="B75" s="11">
        <v>67710.225000000006</v>
      </c>
      <c r="C75" s="11">
        <v>-57207.832500000004</v>
      </c>
      <c r="D75" s="11">
        <v>-23289.637499999997</v>
      </c>
      <c r="E75" s="11">
        <v>-11399.362499999999</v>
      </c>
      <c r="F75" s="11">
        <v>7077.4349999999995</v>
      </c>
      <c r="G75" s="11">
        <v>-575.1825</v>
      </c>
      <c r="H75" s="11">
        <v>-5195.9400000000005</v>
      </c>
      <c r="I75" s="11">
        <v>-381.13499999999999</v>
      </c>
      <c r="J75" s="11">
        <v>-20540.474999999999</v>
      </c>
      <c r="K75" s="11">
        <v>-69.1875</v>
      </c>
      <c r="L75" s="4">
        <f>SUM(B75:K75)</f>
        <v>-43871.092499999984</v>
      </c>
    </row>
    <row r="76" spans="1:12" ht="38.25" x14ac:dyDescent="0.25">
      <c r="A76" s="21" t="s">
        <v>55</v>
      </c>
      <c r="B76" s="11">
        <v>90280.3</v>
      </c>
      <c r="C76" s="11">
        <v>-76277.11</v>
      </c>
      <c r="D76" s="11">
        <v>-31052.85</v>
      </c>
      <c r="E76" s="11">
        <v>-15199.15</v>
      </c>
      <c r="F76" s="11">
        <v>9436.58</v>
      </c>
      <c r="G76" s="11">
        <v>-766.91</v>
      </c>
      <c r="H76" s="11">
        <v>-6927.92</v>
      </c>
      <c r="I76" s="11">
        <v>-508.18</v>
      </c>
      <c r="J76" s="11">
        <v>-27387.3</v>
      </c>
      <c r="K76" s="11">
        <v>-92.25</v>
      </c>
      <c r="L76" s="4">
        <f>SUM(B76:K76)</f>
        <v>-58494.789999999994</v>
      </c>
    </row>
    <row r="77" spans="1:12" ht="38.25" x14ac:dyDescent="0.25">
      <c r="A77" s="21" t="s">
        <v>56</v>
      </c>
      <c r="B77" s="11">
        <v>45140.15</v>
      </c>
      <c r="C77" s="11">
        <v>-38138.555</v>
      </c>
      <c r="D77" s="11">
        <v>-15526.424999999999</v>
      </c>
      <c r="E77" s="11">
        <v>-7599.5749999999998</v>
      </c>
      <c r="F77" s="11">
        <v>4718.29</v>
      </c>
      <c r="G77" s="11">
        <v>-383.45499999999998</v>
      </c>
      <c r="H77" s="11">
        <v>-3463.96</v>
      </c>
      <c r="I77" s="11">
        <v>-254.09</v>
      </c>
      <c r="J77" s="11">
        <v>-13693.65</v>
      </c>
      <c r="K77" s="11">
        <v>-46.125</v>
      </c>
      <c r="L77" s="4">
        <f>SUM(B77:K77)</f>
        <v>-29247.394999999997</v>
      </c>
    </row>
    <row r="78" spans="1:12" ht="25.5" x14ac:dyDescent="0.25">
      <c r="A78" s="46" t="s">
        <v>40</v>
      </c>
      <c r="B78" s="47">
        <v>1.4499999999999999E-2</v>
      </c>
      <c r="C78" s="47">
        <v>1.4499999999999999E-2</v>
      </c>
      <c r="D78" s="47">
        <v>1.4499999999999999E-2</v>
      </c>
      <c r="E78" s="47">
        <v>1.4499999999999999E-2</v>
      </c>
      <c r="F78" s="47">
        <v>1.4499999999999999E-2</v>
      </c>
      <c r="G78" s="47">
        <v>1.4499999999999999E-2</v>
      </c>
      <c r="H78" s="47">
        <v>1.4499999999999999E-2</v>
      </c>
      <c r="I78" s="47">
        <v>1.4499999999999999E-2</v>
      </c>
      <c r="J78" s="47">
        <v>1.4499999999999999E-2</v>
      </c>
      <c r="K78" s="47">
        <v>1.4499999999999999E-2</v>
      </c>
      <c r="L78" s="47">
        <v>1.4499999999999999E-2</v>
      </c>
    </row>
    <row r="79" spans="1:12" x14ac:dyDescent="0.25">
      <c r="A79" s="23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13" t="s">
        <v>57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3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38.25" x14ac:dyDescent="0.25">
      <c r="A82" s="20" t="s">
        <v>15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21" t="s">
        <v>58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f>SUM(B83:K83)</f>
        <v>0</v>
      </c>
    </row>
    <row r="84" spans="1:1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38.25" x14ac:dyDescent="0.25">
      <c r="A85" s="20" t="s">
        <v>17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21" t="s">
        <v>58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f>SUM(B86:K86)</f>
        <v>0</v>
      </c>
    </row>
    <row r="87" spans="1:1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38.25" x14ac:dyDescent="0.25">
      <c r="A88" s="20" t="s">
        <v>18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21" t="s">
        <v>58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4">
        <f>SUM(B89:K89)</f>
        <v>0</v>
      </c>
    </row>
    <row r="90" spans="1:12" x14ac:dyDescent="0.25">
      <c r="A90" s="23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23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13" t="s">
        <v>59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40.5" x14ac:dyDescent="0.25">
      <c r="A94" s="22" t="s">
        <v>21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18" t="s">
        <v>60</v>
      </c>
      <c r="B95" s="7">
        <v>5666871.0218709791</v>
      </c>
      <c r="C95" s="7">
        <v>3008027.0895277848</v>
      </c>
      <c r="D95" s="7">
        <v>778401.93036548526</v>
      </c>
      <c r="E95" s="7">
        <v>2174354.7184808441</v>
      </c>
      <c r="F95" s="7">
        <v>1686961.7911545101</v>
      </c>
      <c r="G95" s="7">
        <v>2545548.9477929873</v>
      </c>
      <c r="H95" s="7">
        <v>4368533.0939142071</v>
      </c>
      <c r="I95" s="7">
        <v>1422694.4649165156</v>
      </c>
      <c r="J95" s="7">
        <v>520987.67243537086</v>
      </c>
      <c r="K95" s="7">
        <v>20363.865616502277</v>
      </c>
      <c r="L95" s="4">
        <f>SUM(B95:K95)</f>
        <v>22192744.596075188</v>
      </c>
    </row>
    <row r="96" spans="1:1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40.5" x14ac:dyDescent="0.25">
      <c r="A97" s="20" t="s">
        <v>26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18" t="s">
        <v>60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4">
        <f>SUM(B98:K98)</f>
        <v>0</v>
      </c>
    </row>
    <row r="99" spans="1:1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40.5" x14ac:dyDescent="0.25">
      <c r="A100" s="20" t="s">
        <v>28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18" t="s">
        <v>60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4">
        <f>SUM(B101:K101)</f>
        <v>0</v>
      </c>
    </row>
    <row r="102" spans="1:12" x14ac:dyDescent="0.25">
      <c r="A102" s="23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23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13" t="s">
        <v>61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23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13" t="s">
        <v>62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3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38.25" x14ac:dyDescent="0.25">
      <c r="A109" s="20" t="s">
        <v>15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21" t="s">
        <v>63</v>
      </c>
      <c r="B110" s="4">
        <v>-2720813.4336438105</v>
      </c>
      <c r="C110" s="4">
        <v>-3275201.6846342944</v>
      </c>
      <c r="D110" s="4">
        <v>-967670.26007513329</v>
      </c>
      <c r="E110" s="4">
        <v>-3657137.0549901053</v>
      </c>
      <c r="F110" s="4">
        <v>-1996645.2442327812</v>
      </c>
      <c r="G110" s="4">
        <v>-2485537.6432105005</v>
      </c>
      <c r="H110" s="4">
        <v>-1848604.3143485524</v>
      </c>
      <c r="I110" s="4">
        <v>-5221796.6239946336</v>
      </c>
      <c r="J110" s="4">
        <v>-1194699.9303275207</v>
      </c>
      <c r="K110" s="4">
        <v>-223958.81201010942</v>
      </c>
      <c r="L110" s="4">
        <f>SUM(B110:K110)</f>
        <v>-23592065.00146744</v>
      </c>
    </row>
    <row r="111" spans="1:1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38.25" x14ac:dyDescent="0.25">
      <c r="A112" s="20" t="s">
        <v>17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24" x14ac:dyDescent="0.25">
      <c r="A113" s="21" t="s">
        <v>63</v>
      </c>
      <c r="B113" s="4">
        <v>12105.566476102918</v>
      </c>
      <c r="C113" s="4">
        <v>123344.22431004001</v>
      </c>
      <c r="D113" s="4">
        <v>-17137.241295508109</v>
      </c>
      <c r="E113" s="4">
        <v>74115.402250183077</v>
      </c>
      <c r="F113" s="4">
        <v>61496.377167293074</v>
      </c>
      <c r="G113" s="4">
        <v>-12454.841325172922</v>
      </c>
      <c r="H113" s="4">
        <v>96175.430387130938</v>
      </c>
      <c r="I113" s="4">
        <v>6952.6319575929083</v>
      </c>
      <c r="J113" s="4">
        <v>-14842.933641483309</v>
      </c>
      <c r="K113" s="4">
        <v>12874.457904598676</v>
      </c>
      <c r="L113" s="4">
        <f>SUM(B113:K113)</f>
        <v>342629.07419077726</v>
      </c>
    </row>
    <row r="114" spans="1:24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4" ht="38.25" x14ac:dyDescent="0.25">
      <c r="A115" s="20" t="s">
        <v>18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24" x14ac:dyDescent="0.25">
      <c r="A116" s="21" t="s">
        <v>63</v>
      </c>
      <c r="B116" s="11">
        <v>226649.4255339526</v>
      </c>
      <c r="C116" s="11">
        <v>171997.71783553972</v>
      </c>
      <c r="D116" s="11">
        <v>52334.531486537671</v>
      </c>
      <c r="E116" s="11">
        <v>154059.27256679337</v>
      </c>
      <c r="F116" s="11">
        <v>208171.25158441206</v>
      </c>
      <c r="G116" s="11">
        <v>114073.80031461122</v>
      </c>
      <c r="H116" s="11">
        <v>75833.862121525512</v>
      </c>
      <c r="I116" s="11">
        <v>183043.48850126399</v>
      </c>
      <c r="J116" s="11">
        <v>38995.879050851843</v>
      </c>
      <c r="K116" s="11">
        <v>24356.686910810684</v>
      </c>
      <c r="L116" s="4">
        <f>SUM(B116:K116)</f>
        <v>1249515.9159062987</v>
      </c>
    </row>
    <row r="117" spans="1:24" x14ac:dyDescent="0.25">
      <c r="A117" s="23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24" ht="40.5" x14ac:dyDescent="0.25">
      <c r="A118" s="20" t="s">
        <v>64</v>
      </c>
      <c r="B118" s="3">
        <v>23364935.765000001</v>
      </c>
      <c r="C118" s="3">
        <v>17726571.026499998</v>
      </c>
      <c r="D118" s="3">
        <v>5568409.841</v>
      </c>
      <c r="E118" s="3">
        <v>17852489.841999996</v>
      </c>
      <c r="F118" s="3">
        <v>25491564.649</v>
      </c>
      <c r="G118" s="3">
        <v>12703809.386000002</v>
      </c>
      <c r="H118" s="3">
        <v>9164091.5725000016</v>
      </c>
      <c r="I118" s="3">
        <v>21741982.143000003</v>
      </c>
      <c r="J118" s="3">
        <v>3749582.5060000001</v>
      </c>
      <c r="K118" s="3">
        <v>2546358.2690000003</v>
      </c>
      <c r="L118" s="4">
        <f t="shared" ref="L118:L122" si="2">SUM(B118:K118)</f>
        <v>139909795.00000003</v>
      </c>
    </row>
    <row r="119" spans="1:24" x14ac:dyDescent="0.25">
      <c r="A119" s="18" t="s">
        <v>65</v>
      </c>
      <c r="B119" s="14">
        <v>22500710.765000001</v>
      </c>
      <c r="C119" s="14">
        <v>17070898.526499998</v>
      </c>
      <c r="D119" s="14">
        <v>5362444.841</v>
      </c>
      <c r="E119" s="14">
        <v>17192159.841999996</v>
      </c>
      <c r="F119" s="14">
        <v>24548679.649</v>
      </c>
      <c r="G119" s="14">
        <v>12233919.386000002</v>
      </c>
      <c r="H119" s="14">
        <v>8825129.0725000016</v>
      </c>
      <c r="I119" s="14">
        <v>20937787.143000003</v>
      </c>
      <c r="J119" s="14">
        <v>3610892.5060000001</v>
      </c>
      <c r="K119" s="14">
        <v>2452173.2690000003</v>
      </c>
      <c r="L119" s="4">
        <f t="shared" si="2"/>
        <v>134734795.00000003</v>
      </c>
    </row>
    <row r="120" spans="1:24" x14ac:dyDescent="0.25">
      <c r="A120" s="18" t="s">
        <v>66</v>
      </c>
      <c r="B120" s="14">
        <v>668000</v>
      </c>
      <c r="C120" s="14">
        <v>506800</v>
      </c>
      <c r="D120" s="14">
        <v>159200</v>
      </c>
      <c r="E120" s="14">
        <v>510399.99999999994</v>
      </c>
      <c r="F120" s="14">
        <v>728800</v>
      </c>
      <c r="G120" s="14">
        <v>363200</v>
      </c>
      <c r="H120" s="14">
        <v>262000</v>
      </c>
      <c r="I120" s="14">
        <v>621600</v>
      </c>
      <c r="J120" s="14">
        <v>107200</v>
      </c>
      <c r="K120" s="14">
        <v>72800</v>
      </c>
      <c r="L120" s="4">
        <f t="shared" si="2"/>
        <v>4000000</v>
      </c>
    </row>
    <row r="121" spans="1:24" ht="25.5" x14ac:dyDescent="0.25">
      <c r="A121" s="18" t="s">
        <v>67</v>
      </c>
      <c r="B121" s="14">
        <v>196225</v>
      </c>
      <c r="C121" s="14">
        <v>148872.5</v>
      </c>
      <c r="D121" s="14">
        <v>46765</v>
      </c>
      <c r="E121" s="14">
        <v>149930</v>
      </c>
      <c r="F121" s="14">
        <v>214085</v>
      </c>
      <c r="G121" s="14">
        <v>106690</v>
      </c>
      <c r="H121" s="14">
        <v>76962.5</v>
      </c>
      <c r="I121" s="14">
        <v>182595</v>
      </c>
      <c r="J121" s="14">
        <v>31490</v>
      </c>
      <c r="K121" s="14">
        <v>21385</v>
      </c>
      <c r="L121" s="4">
        <f t="shared" si="2"/>
        <v>1175000</v>
      </c>
    </row>
    <row r="122" spans="1:24" ht="51" x14ac:dyDescent="0.25">
      <c r="A122" s="18" t="s">
        <v>68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4">
        <f t="shared" si="2"/>
        <v>0</v>
      </c>
    </row>
    <row r="123" spans="1:24" ht="40.5" x14ac:dyDescent="0.25">
      <c r="A123" s="20" t="s">
        <v>69</v>
      </c>
      <c r="B123" s="3">
        <v>-22618445.765000001</v>
      </c>
      <c r="C123" s="3">
        <v>-17160222.026499998</v>
      </c>
      <c r="D123" s="3">
        <v>-5390503.841</v>
      </c>
      <c r="E123" s="3">
        <v>-17282117.841999996</v>
      </c>
      <c r="F123" s="3">
        <v>-24677130.649</v>
      </c>
      <c r="G123" s="3">
        <v>-12297933.386000002</v>
      </c>
      <c r="H123" s="3">
        <v>-8871306.5725000016</v>
      </c>
      <c r="I123" s="3">
        <v>-21047344.143000003</v>
      </c>
      <c r="J123" s="3">
        <v>-3629786.5060000001</v>
      </c>
      <c r="K123" s="3">
        <v>-2465004.2690000003</v>
      </c>
      <c r="L123" s="4">
        <v>-135439795.00000003</v>
      </c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</row>
    <row r="124" spans="1:24" x14ac:dyDescent="0.25">
      <c r="A124" s="18" t="s">
        <v>70</v>
      </c>
      <c r="B124" s="14">
        <v>-21754220.765000001</v>
      </c>
      <c r="C124" s="14">
        <v>-16504549.526499998</v>
      </c>
      <c r="D124" s="14">
        <v>-5184538.841</v>
      </c>
      <c r="E124" s="14">
        <v>-16621787.841999996</v>
      </c>
      <c r="F124" s="14">
        <v>-23734245.649</v>
      </c>
      <c r="G124" s="14">
        <v>-11828043.386000002</v>
      </c>
      <c r="H124" s="14">
        <v>-8532344.0725000016</v>
      </c>
      <c r="I124" s="14">
        <v>-20243149.143000003</v>
      </c>
      <c r="J124" s="14">
        <v>-3491096.5060000001</v>
      </c>
      <c r="K124" s="14">
        <v>-2370819.2690000003</v>
      </c>
      <c r="L124" s="4">
        <v>-130264795.00000001</v>
      </c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</row>
    <row r="125" spans="1:24" x14ac:dyDescent="0.25">
      <c r="A125" s="18" t="s">
        <v>71</v>
      </c>
      <c r="B125" s="14">
        <v>-668000</v>
      </c>
      <c r="C125" s="14">
        <v>-506800</v>
      </c>
      <c r="D125" s="14">
        <v>-159200</v>
      </c>
      <c r="E125" s="14">
        <v>-510399.99999999994</v>
      </c>
      <c r="F125" s="14">
        <v>-728800</v>
      </c>
      <c r="G125" s="14">
        <v>-363200</v>
      </c>
      <c r="H125" s="14">
        <v>-262000</v>
      </c>
      <c r="I125" s="14">
        <v>-621600</v>
      </c>
      <c r="J125" s="14">
        <v>-107200</v>
      </c>
      <c r="K125" s="14">
        <v>-72800</v>
      </c>
      <c r="L125" s="4">
        <v>-4000000</v>
      </c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</row>
    <row r="126" spans="1:24" ht="25.5" x14ac:dyDescent="0.25">
      <c r="A126" s="18" t="s">
        <v>72</v>
      </c>
      <c r="B126" s="14">
        <v>-196225</v>
      </c>
      <c r="C126" s="14">
        <v>-148872.5</v>
      </c>
      <c r="D126" s="14">
        <v>-46765</v>
      </c>
      <c r="E126" s="14">
        <v>-149930</v>
      </c>
      <c r="F126" s="14">
        <v>-214085</v>
      </c>
      <c r="G126" s="14">
        <v>-106690</v>
      </c>
      <c r="H126" s="14">
        <v>-76962.5</v>
      </c>
      <c r="I126" s="14">
        <v>-182595</v>
      </c>
      <c r="J126" s="14">
        <v>-31490</v>
      </c>
      <c r="K126" s="14">
        <v>-21385</v>
      </c>
      <c r="L126" s="4">
        <v>-1175000</v>
      </c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</row>
    <row r="127" spans="1:24" ht="63.75" x14ac:dyDescent="0.25">
      <c r="A127" s="18" t="s">
        <v>73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4">
        <v>0</v>
      </c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</row>
    <row r="128" spans="1:24" x14ac:dyDescent="0.25">
      <c r="A128" s="40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24" ht="25.5" x14ac:dyDescent="0.25">
      <c r="A129" s="22" t="s">
        <v>74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24" x14ac:dyDescent="0.25">
      <c r="A130" s="18" t="s">
        <v>75</v>
      </c>
      <c r="B130" s="14">
        <v>65645121</v>
      </c>
      <c r="C130" s="14">
        <v>151492548</v>
      </c>
      <c r="D130" s="14">
        <v>36033610</v>
      </c>
      <c r="E130" s="14">
        <v>147764956</v>
      </c>
      <c r="F130" s="14">
        <v>100138771</v>
      </c>
      <c r="G130" s="14">
        <v>75349016</v>
      </c>
      <c r="H130" s="14">
        <v>67134311</v>
      </c>
      <c r="I130" s="14">
        <v>79807537</v>
      </c>
      <c r="J130" s="14">
        <v>23259627</v>
      </c>
      <c r="K130" s="14">
        <v>6590662</v>
      </c>
      <c r="L130" s="4">
        <f>SUM(B130:K130)</f>
        <v>753216159</v>
      </c>
    </row>
    <row r="131" spans="1:24" x14ac:dyDescent="0.25">
      <c r="A131" s="18" t="s">
        <v>76</v>
      </c>
      <c r="B131" s="14">
        <v>37021013</v>
      </c>
      <c r="C131" s="14">
        <v>5700565</v>
      </c>
      <c r="D131" s="14">
        <v>4026323</v>
      </c>
      <c r="E131" s="14">
        <v>19557094</v>
      </c>
      <c r="F131" s="14">
        <v>11694181</v>
      </c>
      <c r="G131" s="14">
        <v>10236010</v>
      </c>
      <c r="H131" s="14">
        <v>30403061</v>
      </c>
      <c r="I131" s="14">
        <v>23750815</v>
      </c>
      <c r="J131" s="14">
        <v>768862</v>
      </c>
      <c r="K131" s="14">
        <v>310</v>
      </c>
      <c r="L131" s="4">
        <f>SUM(B131:K131)</f>
        <v>143158234</v>
      </c>
    </row>
    <row r="132" spans="1:24" x14ac:dyDescent="0.25">
      <c r="A132" s="41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24" x14ac:dyDescent="0.25">
      <c r="A133" s="42" t="s">
        <v>77</v>
      </c>
      <c r="B133" s="4">
        <v>-41682966</v>
      </c>
      <c r="C133" s="4">
        <v>-71343564</v>
      </c>
      <c r="D133" s="4">
        <v>-16323117</v>
      </c>
      <c r="E133" s="4">
        <v>-88062345</v>
      </c>
      <c r="F133" s="4">
        <v>-57993843</v>
      </c>
      <c r="G133" s="4">
        <v>-37613103</v>
      </c>
      <c r="H133" s="4">
        <v>-37407573</v>
      </c>
      <c r="I133" s="4">
        <v>-46955511</v>
      </c>
      <c r="J133" s="4">
        <v>-10061073</v>
      </c>
      <c r="K133" s="4">
        <v>-4669316</v>
      </c>
      <c r="L133" s="4">
        <v>-412112411</v>
      </c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</row>
    <row r="134" spans="1:24" x14ac:dyDescent="0.25">
      <c r="A134" s="18" t="s">
        <v>78</v>
      </c>
      <c r="B134" s="14">
        <v>-21124200</v>
      </c>
      <c r="C134" s="14">
        <v>-19213530</v>
      </c>
      <c r="D134" s="14">
        <v>-5333400</v>
      </c>
      <c r="E134" s="14">
        <v>-25495200</v>
      </c>
      <c r="F134" s="14">
        <v>-24806700</v>
      </c>
      <c r="G134" s="14">
        <v>-11743200</v>
      </c>
      <c r="H134" s="14">
        <v>-12956850</v>
      </c>
      <c r="I134" s="14">
        <v>-21773250</v>
      </c>
      <c r="J134" s="14">
        <v>-2824650</v>
      </c>
      <c r="K134" s="14">
        <v>-2729150</v>
      </c>
      <c r="L134" s="4">
        <v>-148000130</v>
      </c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</row>
    <row r="135" spans="1:24" x14ac:dyDescent="0.25">
      <c r="A135" s="18" t="s">
        <v>79</v>
      </c>
      <c r="B135" s="14">
        <v>-20558766</v>
      </c>
      <c r="C135" s="14">
        <v>-52130034</v>
      </c>
      <c r="D135" s="14">
        <v>-10989717</v>
      </c>
      <c r="E135" s="14">
        <v>-62567145</v>
      </c>
      <c r="F135" s="14">
        <v>-33187143</v>
      </c>
      <c r="G135" s="14">
        <v>-25869903</v>
      </c>
      <c r="H135" s="14">
        <v>-24450723</v>
      </c>
      <c r="I135" s="14">
        <v>-25182261</v>
      </c>
      <c r="J135" s="14">
        <v>-7236423</v>
      </c>
      <c r="K135" s="14">
        <v>-1940166</v>
      </c>
      <c r="L135" s="4">
        <v>-264112281</v>
      </c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</row>
    <row r="136" spans="1:24" x14ac:dyDescent="0.25">
      <c r="A136" s="42" t="s">
        <v>80</v>
      </c>
      <c r="B136" s="4">
        <v>-37021013</v>
      </c>
      <c r="C136" s="4">
        <v>-5700565</v>
      </c>
      <c r="D136" s="4">
        <v>-4026323</v>
      </c>
      <c r="E136" s="4">
        <v>-19557094</v>
      </c>
      <c r="F136" s="4">
        <v>-11694181</v>
      </c>
      <c r="G136" s="4">
        <v>-10236010</v>
      </c>
      <c r="H136" s="4">
        <v>-30403061</v>
      </c>
      <c r="I136" s="4">
        <v>-23750815</v>
      </c>
      <c r="J136" s="4">
        <v>-768862</v>
      </c>
      <c r="K136" s="4">
        <v>-310</v>
      </c>
      <c r="L136" s="4">
        <v>-143158234</v>
      </c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</row>
    <row r="137" spans="1:24" x14ac:dyDescent="0.25">
      <c r="A137" s="18" t="s">
        <v>78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4">
        <v>0</v>
      </c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</row>
    <row r="138" spans="1:24" x14ac:dyDescent="0.25">
      <c r="A138" s="18" t="s">
        <v>79</v>
      </c>
      <c r="B138" s="14">
        <v>-37021013</v>
      </c>
      <c r="C138" s="14">
        <v>-5700565</v>
      </c>
      <c r="D138" s="14">
        <v>-4026323</v>
      </c>
      <c r="E138" s="14">
        <v>-19557094</v>
      </c>
      <c r="F138" s="14">
        <v>-11694181</v>
      </c>
      <c r="G138" s="14">
        <v>-10236010</v>
      </c>
      <c r="H138" s="14">
        <v>-30403061</v>
      </c>
      <c r="I138" s="14">
        <v>-23750815</v>
      </c>
      <c r="J138" s="14">
        <v>-768862</v>
      </c>
      <c r="K138" s="14">
        <v>-310</v>
      </c>
      <c r="L138" s="4">
        <v>-143158234</v>
      </c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</row>
    <row r="139" spans="1:24" x14ac:dyDescent="0.25">
      <c r="A139" s="41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24" ht="25.5" x14ac:dyDescent="0.25">
      <c r="A140" s="22" t="s">
        <v>81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4">
        <f>SUM(B140:K140)</f>
        <v>0</v>
      </c>
    </row>
    <row r="141" spans="1:24" x14ac:dyDescent="0.25">
      <c r="A141" s="43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24" ht="25.5" x14ac:dyDescent="0.25">
      <c r="A142" s="22" t="s">
        <v>82</v>
      </c>
      <c r="B142" s="7">
        <v>4380800</v>
      </c>
      <c r="C142" s="7">
        <v>719500</v>
      </c>
      <c r="D142" s="7">
        <v>516800</v>
      </c>
      <c r="E142" s="7">
        <v>2456500</v>
      </c>
      <c r="F142" s="7">
        <v>1484800</v>
      </c>
      <c r="G142" s="7">
        <v>1300600</v>
      </c>
      <c r="H142" s="7">
        <v>3896600</v>
      </c>
      <c r="I142" s="7">
        <v>3054200</v>
      </c>
      <c r="J142" s="7">
        <v>99200</v>
      </c>
      <c r="K142" s="7">
        <v>0</v>
      </c>
      <c r="L142" s="4">
        <f>SUM(B142:K142)</f>
        <v>17909000</v>
      </c>
    </row>
    <row r="143" spans="1:24" x14ac:dyDescent="0.25">
      <c r="A143" s="2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24" ht="51" x14ac:dyDescent="0.25">
      <c r="A144" s="22" t="s">
        <v>83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24" x14ac:dyDescent="0.25">
      <c r="A145" s="18" t="s">
        <v>84</v>
      </c>
      <c r="B145" s="7">
        <v>24724000</v>
      </c>
      <c r="C145" s="7">
        <v>-35867000</v>
      </c>
      <c r="D145" s="7">
        <v>-7418000</v>
      </c>
      <c r="E145" s="7">
        <v>-943000</v>
      </c>
      <c r="F145" s="7">
        <v>15029000</v>
      </c>
      <c r="G145" s="7">
        <v>-10671000</v>
      </c>
      <c r="H145" s="7">
        <v>136000</v>
      </c>
      <c r="I145" s="7">
        <v>17330000</v>
      </c>
      <c r="J145" s="7">
        <v>-6689000</v>
      </c>
      <c r="K145" s="7">
        <v>4369000</v>
      </c>
      <c r="L145" s="4">
        <f>SUM(B145:K145)</f>
        <v>0</v>
      </c>
    </row>
    <row r="146" spans="1:24" x14ac:dyDescent="0.25">
      <c r="A146" s="18" t="s">
        <v>85</v>
      </c>
      <c r="B146" s="7">
        <v>-2491000</v>
      </c>
      <c r="C146" s="7">
        <v>2456000</v>
      </c>
      <c r="D146" s="7">
        <v>219000</v>
      </c>
      <c r="E146" s="7">
        <v>1722000</v>
      </c>
      <c r="F146" s="7">
        <v>2822000</v>
      </c>
      <c r="G146" s="7">
        <v>243000</v>
      </c>
      <c r="H146" s="7">
        <v>-4962000</v>
      </c>
      <c r="I146" s="7">
        <v>-965000</v>
      </c>
      <c r="J146" s="7">
        <v>423000</v>
      </c>
      <c r="K146" s="7">
        <v>533000</v>
      </c>
      <c r="L146" s="4">
        <f>SUM(B146:K146)</f>
        <v>0</v>
      </c>
    </row>
    <row r="147" spans="1:24" x14ac:dyDescent="0.25">
      <c r="A147" s="2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24" ht="25.5" x14ac:dyDescent="0.25">
      <c r="A148" s="20" t="s">
        <v>86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24" x14ac:dyDescent="0.25">
      <c r="A149" s="18" t="s">
        <v>87</v>
      </c>
      <c r="B149" s="14">
        <v>-15907.720000000001</v>
      </c>
      <c r="C149" s="14">
        <v>-5330.3</v>
      </c>
      <c r="D149" s="14">
        <v>-2096.9700000000003</v>
      </c>
      <c r="E149" s="14">
        <v>-11454.16</v>
      </c>
      <c r="F149" s="14">
        <v>-22594.78</v>
      </c>
      <c r="G149" s="14">
        <v>-4471.7700000000004</v>
      </c>
      <c r="H149" s="14">
        <v>-5021</v>
      </c>
      <c r="I149" s="14">
        <v>-4849.82</v>
      </c>
      <c r="J149" s="14">
        <v>0</v>
      </c>
      <c r="K149" s="14">
        <v>-3661.6</v>
      </c>
      <c r="L149" s="4">
        <v>-75388.12</v>
      </c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</row>
    <row r="150" spans="1:24" x14ac:dyDescent="0.25">
      <c r="A150" s="18" t="s">
        <v>88</v>
      </c>
      <c r="B150" s="14">
        <v>-41740</v>
      </c>
      <c r="C150" s="14">
        <v>-625680</v>
      </c>
      <c r="D150" s="14">
        <v>-3700</v>
      </c>
      <c r="E150" s="14">
        <v>-75840</v>
      </c>
      <c r="F150" s="14">
        <v>-128700</v>
      </c>
      <c r="G150" s="14">
        <v>-181140</v>
      </c>
      <c r="H150" s="14">
        <v>-34500</v>
      </c>
      <c r="I150" s="14">
        <v>-118500</v>
      </c>
      <c r="J150" s="14">
        <v>-385240</v>
      </c>
      <c r="K150" s="14">
        <v>0</v>
      </c>
      <c r="L150" s="4">
        <v>-1595040</v>
      </c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</row>
    <row r="151" spans="1:24" x14ac:dyDescent="0.25">
      <c r="A151" s="2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24" x14ac:dyDescent="0.25">
      <c r="A152" s="20" t="s">
        <v>89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24" x14ac:dyDescent="0.25">
      <c r="A153" s="18" t="s">
        <v>87</v>
      </c>
      <c r="B153" s="14">
        <v>1076</v>
      </c>
      <c r="C153" s="14">
        <v>0</v>
      </c>
      <c r="D153" s="14">
        <v>0</v>
      </c>
      <c r="E153" s="14">
        <v>756</v>
      </c>
      <c r="F153" s="14">
        <v>3122.22</v>
      </c>
      <c r="G153" s="14">
        <v>0</v>
      </c>
      <c r="H153" s="14">
        <v>0</v>
      </c>
      <c r="I153" s="14">
        <v>645.29999999999995</v>
      </c>
      <c r="J153" s="14">
        <v>0</v>
      </c>
      <c r="K153" s="14">
        <v>0</v>
      </c>
      <c r="L153" s="4">
        <f>SUM(B153:K153)</f>
        <v>5599.5199999999995</v>
      </c>
    </row>
    <row r="154" spans="1:24" x14ac:dyDescent="0.25">
      <c r="A154" s="18" t="s">
        <v>88</v>
      </c>
      <c r="B154" s="14">
        <v>20870</v>
      </c>
      <c r="C154" s="14">
        <v>312840</v>
      </c>
      <c r="D154" s="14">
        <v>1850</v>
      </c>
      <c r="E154" s="14">
        <v>37920</v>
      </c>
      <c r="F154" s="14">
        <v>64350</v>
      </c>
      <c r="G154" s="14">
        <v>90570</v>
      </c>
      <c r="H154" s="14">
        <v>17250</v>
      </c>
      <c r="I154" s="14">
        <v>59250</v>
      </c>
      <c r="J154" s="14">
        <v>192620</v>
      </c>
      <c r="K154" s="14">
        <v>0</v>
      </c>
      <c r="L154" s="4">
        <f>SUM(B154:K154)</f>
        <v>797520</v>
      </c>
    </row>
    <row r="155" spans="1:24" x14ac:dyDescent="0.25">
      <c r="A155" s="41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24" ht="25.5" x14ac:dyDescent="0.25">
      <c r="A156" s="20" t="s">
        <v>90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4">
        <f>SUM(B156:K156)</f>
        <v>0</v>
      </c>
    </row>
    <row r="157" spans="1:24" x14ac:dyDescent="0.25">
      <c r="A157" s="41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24" ht="25.5" x14ac:dyDescent="0.25">
      <c r="A158" s="20" t="s">
        <v>91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4">
        <f>SUM(B158:K158)</f>
        <v>0</v>
      </c>
    </row>
    <row r="159" spans="1:24" x14ac:dyDescent="0.25">
      <c r="A159" s="41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24" ht="25.5" x14ac:dyDescent="0.25">
      <c r="A160" s="20" t="s">
        <v>92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4">
        <f>SUM(B160:K160)</f>
        <v>0</v>
      </c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</row>
    <row r="161" spans="1:12" x14ac:dyDescent="0.25">
      <c r="A161" s="23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9"/>
    </row>
    <row r="162" spans="1:12" x14ac:dyDescent="0.25">
      <c r="A162" s="23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5">
      <c r="A163" s="13" t="s">
        <v>93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ht="38.25" x14ac:dyDescent="0.25">
      <c r="A165" s="20" t="s">
        <v>15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21" t="s">
        <v>94</v>
      </c>
      <c r="B166" s="4">
        <v>-357980.36304269871</v>
      </c>
      <c r="C166" s="4">
        <v>283030.02452146867</v>
      </c>
      <c r="D166" s="4">
        <v>27832.968637866783</v>
      </c>
      <c r="E166" s="4">
        <v>-393015.75389863225</v>
      </c>
      <c r="F166" s="4">
        <v>-63418.948182505555</v>
      </c>
      <c r="G166" s="4">
        <v>-272389.78917931532</v>
      </c>
      <c r="H166" s="4">
        <v>42771.353976422455</v>
      </c>
      <c r="I166" s="4">
        <v>-252488.92111227848</v>
      </c>
      <c r="J166" s="4">
        <v>112035.36660193512</v>
      </c>
      <c r="K166" s="4">
        <v>-85025.948590849817</v>
      </c>
      <c r="L166" s="4">
        <f>SUM(B166:K166)</f>
        <v>-958650.01026858715</v>
      </c>
    </row>
    <row r="167" spans="1:1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ht="38.25" x14ac:dyDescent="0.25">
      <c r="A168" s="20" t="s">
        <v>17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21" t="s">
        <v>94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f>SUM(B169:K169)</f>
        <v>0</v>
      </c>
    </row>
    <row r="170" spans="1:1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ht="38.25" x14ac:dyDescent="0.25">
      <c r="A171" s="20" t="s">
        <v>18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21" t="s">
        <v>94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4">
        <f>SUM(B172:K172)</f>
        <v>0</v>
      </c>
    </row>
    <row r="173" spans="1:12" x14ac:dyDescent="0.25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x14ac:dyDescent="0.25">
      <c r="A174" s="20" t="s">
        <v>95</v>
      </c>
      <c r="B174" s="3">
        <v>3382246.0381852514</v>
      </c>
      <c r="C174" s="3">
        <v>8773881.5954843387</v>
      </c>
      <c r="D174" s="3">
        <v>1274007.8193917426</v>
      </c>
      <c r="E174" s="3">
        <v>3144373.8411039999</v>
      </c>
      <c r="F174" s="3">
        <v>3917441.0630967952</v>
      </c>
      <c r="G174" s="3">
        <v>2015852.3114400001</v>
      </c>
      <c r="H174" s="3">
        <v>1776481.3495999998</v>
      </c>
      <c r="I174" s="3">
        <v>3739986.7407999998</v>
      </c>
      <c r="J174" s="3">
        <v>1942233.4571648184</v>
      </c>
      <c r="K174" s="3">
        <v>727036.434672</v>
      </c>
      <c r="L174" s="4">
        <f>SUM(B174:K174)</f>
        <v>30693540.650938947</v>
      </c>
    </row>
    <row r="175" spans="1:12" x14ac:dyDescent="0.25">
      <c r="A175" s="18" t="s">
        <v>96</v>
      </c>
      <c r="B175" s="14">
        <v>2540069.9501280002</v>
      </c>
      <c r="C175" s="14">
        <v>7291612</v>
      </c>
      <c r="D175" s="14">
        <v>841225</v>
      </c>
      <c r="E175" s="14">
        <v>1604291.2011039997</v>
      </c>
      <c r="F175" s="14">
        <v>1847134.044576</v>
      </c>
      <c r="G175" s="14">
        <v>1042833.2914399999</v>
      </c>
      <c r="H175" s="14">
        <v>963957.2696</v>
      </c>
      <c r="I175" s="14">
        <v>1906024.1908</v>
      </c>
      <c r="J175" s="14">
        <v>1555407.05</v>
      </c>
      <c r="K175" s="14">
        <v>513504.37467200001</v>
      </c>
      <c r="L175" s="4">
        <f>SUM(B175:K175)</f>
        <v>20106058.372320004</v>
      </c>
    </row>
    <row r="176" spans="1:12" x14ac:dyDescent="0.25">
      <c r="A176" s="18" t="s">
        <v>97</v>
      </c>
      <c r="B176" s="14">
        <v>781522.42805725103</v>
      </c>
      <c r="C176" s="14">
        <v>1372188.2354843393</v>
      </c>
      <c r="D176" s="14">
        <v>404992.32939174259</v>
      </c>
      <c r="E176" s="14">
        <v>1451304.72</v>
      </c>
      <c r="F176" s="14">
        <v>1975789.8985207949</v>
      </c>
      <c r="G176" s="14">
        <v>913287.72</v>
      </c>
      <c r="H176" s="14">
        <v>750443.16</v>
      </c>
      <c r="I176" s="14">
        <v>1733896.44</v>
      </c>
      <c r="J176" s="14">
        <v>355695.17716481833</v>
      </c>
      <c r="K176" s="14">
        <v>203777.28</v>
      </c>
      <c r="L176" s="4">
        <f>SUM(B176:K176)</f>
        <v>9942897.3886189461</v>
      </c>
    </row>
    <row r="177" spans="1:12" ht="25.5" x14ac:dyDescent="0.25">
      <c r="A177" s="18" t="s">
        <v>98</v>
      </c>
      <c r="B177" s="14">
        <v>60653.66</v>
      </c>
      <c r="C177" s="14">
        <v>110081.36</v>
      </c>
      <c r="D177" s="14">
        <v>27790.49</v>
      </c>
      <c r="E177" s="14">
        <v>88777.919999999998</v>
      </c>
      <c r="F177" s="14">
        <v>94517.119999999995</v>
      </c>
      <c r="G177" s="14">
        <v>59731.3</v>
      </c>
      <c r="H177" s="14">
        <v>62080.92</v>
      </c>
      <c r="I177" s="14">
        <v>100066.11</v>
      </c>
      <c r="J177" s="14">
        <v>31131.23</v>
      </c>
      <c r="K177" s="14">
        <v>9754.7800000000007</v>
      </c>
      <c r="L177" s="4">
        <f>SUM(B177:K177)</f>
        <v>644584.89</v>
      </c>
    </row>
    <row r="178" spans="1:12" x14ac:dyDescent="0.25">
      <c r="A178" s="23"/>
      <c r="B178" s="39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5">
      <c r="A179" s="23"/>
      <c r="B179" s="39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5">
      <c r="A180" s="13" t="s">
        <v>99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ht="38.25" x14ac:dyDescent="0.25">
      <c r="A182" s="20" t="s">
        <v>15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21" t="s">
        <v>100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f>SUM(B183:K183)</f>
        <v>0</v>
      </c>
    </row>
    <row r="184" spans="1:1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ht="40.5" x14ac:dyDescent="0.25">
      <c r="A185" s="22" t="s">
        <v>21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18" t="s">
        <v>101</v>
      </c>
      <c r="B186" s="7">
        <v>7830745.7705174042</v>
      </c>
      <c r="C186" s="7">
        <v>7890373.1703813951</v>
      </c>
      <c r="D186" s="7">
        <v>2249268.0847198023</v>
      </c>
      <c r="E186" s="7">
        <v>10501165.949317807</v>
      </c>
      <c r="F186" s="7">
        <v>10769325.156568592</v>
      </c>
      <c r="G186" s="7">
        <v>4963768.2962941984</v>
      </c>
      <c r="H186" s="7">
        <v>4536615.8720531976</v>
      </c>
      <c r="I186" s="7">
        <v>9570357.4059424028</v>
      </c>
      <c r="J186" s="7">
        <v>1296269.6416237</v>
      </c>
      <c r="K186" s="7">
        <v>1285498.1761641004</v>
      </c>
      <c r="L186" s="4">
        <f t="shared" ref="L186:L194" si="3">SUM(B186:K186)</f>
        <v>60893387.5235826</v>
      </c>
    </row>
    <row r="187" spans="1:12" x14ac:dyDescent="0.25">
      <c r="A187" s="18" t="s">
        <v>102</v>
      </c>
      <c r="B187" s="7">
        <v>2905204.2679016013</v>
      </c>
      <c r="C187" s="7">
        <v>2927326.0148775978</v>
      </c>
      <c r="D187" s="7">
        <v>834477.76634320081</v>
      </c>
      <c r="E187" s="7">
        <v>3895929.3313752022</v>
      </c>
      <c r="F187" s="7">
        <v>3995784.9732135967</v>
      </c>
      <c r="G187" s="7">
        <v>1842536.4041223992</v>
      </c>
      <c r="H187" s="7">
        <v>1683131.6377007989</v>
      </c>
      <c r="I187" s="7">
        <v>3550599.6486016009</v>
      </c>
      <c r="J187" s="7">
        <v>480915.63761079998</v>
      </c>
      <c r="K187" s="7">
        <v>476919.42724440008</v>
      </c>
      <c r="L187" s="4">
        <f t="shared" si="3"/>
        <v>22592825.108991195</v>
      </c>
    </row>
    <row r="188" spans="1:12" x14ac:dyDescent="0.25">
      <c r="A188" s="18" t="s">
        <v>103</v>
      </c>
      <c r="B188" s="7">
        <v>1277490.1538732005</v>
      </c>
      <c r="C188" s="7">
        <v>1287217.6330251992</v>
      </c>
      <c r="D188" s="7">
        <v>366940.50807640038</v>
      </c>
      <c r="E188" s="7">
        <v>1713136.4620404011</v>
      </c>
      <c r="F188" s="7">
        <v>1757045.4568971987</v>
      </c>
      <c r="G188" s="7">
        <v>810208.8174747997</v>
      </c>
      <c r="H188" s="7">
        <v>740114.60006159963</v>
      </c>
      <c r="I188" s="7">
        <v>1561286.4615232004</v>
      </c>
      <c r="J188" s="7">
        <v>211470.49750660002</v>
      </c>
      <c r="K188" s="7">
        <v>209713.26499380005</v>
      </c>
      <c r="L188" s="4">
        <f t="shared" si="3"/>
        <v>9934623.8554723989</v>
      </c>
    </row>
    <row r="189" spans="1:12" x14ac:dyDescent="0.25">
      <c r="A189" s="18" t="s">
        <v>104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4">
        <f t="shared" si="3"/>
        <v>0</v>
      </c>
    </row>
    <row r="190" spans="1:12" x14ac:dyDescent="0.25">
      <c r="A190" s="18" t="s">
        <v>105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4">
        <f t="shared" si="3"/>
        <v>0</v>
      </c>
    </row>
    <row r="191" spans="1:12" x14ac:dyDescent="0.25">
      <c r="A191" s="18" t="s">
        <v>106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4">
        <f t="shared" si="3"/>
        <v>0</v>
      </c>
    </row>
    <row r="192" spans="1:12" ht="25.5" x14ac:dyDescent="0.25">
      <c r="A192" s="18" t="s">
        <v>107</v>
      </c>
      <c r="B192" s="7">
        <v>2066183.4814668009</v>
      </c>
      <c r="C192" s="7">
        <v>2081916.4847147986</v>
      </c>
      <c r="D192" s="7">
        <v>593481.22110360058</v>
      </c>
      <c r="E192" s="7">
        <v>2770787.8989396021</v>
      </c>
      <c r="F192" s="7">
        <v>2841805.3072427977</v>
      </c>
      <c r="G192" s="7">
        <v>1310413.2897851996</v>
      </c>
      <c r="H192" s="7">
        <v>1197044.4988583995</v>
      </c>
      <c r="I192" s="7">
        <v>2525189.1663168008</v>
      </c>
      <c r="J192" s="7">
        <v>342027.56666340004</v>
      </c>
      <c r="K192" s="7">
        <v>339185.45881620009</v>
      </c>
      <c r="L192" s="4">
        <f t="shared" si="3"/>
        <v>16068034.3739076</v>
      </c>
    </row>
    <row r="193" spans="1:24" x14ac:dyDescent="0.25">
      <c r="A193" s="18" t="s">
        <v>108</v>
      </c>
      <c r="B193" s="7">
        <v>135125.77990240004</v>
      </c>
      <c r="C193" s="7">
        <v>136154.69836639988</v>
      </c>
      <c r="D193" s="7">
        <v>38812.919364800036</v>
      </c>
      <c r="E193" s="7">
        <v>181206.0154128001</v>
      </c>
      <c r="F193" s="7">
        <v>185850.46387039984</v>
      </c>
      <c r="G193" s="7">
        <v>85699.367633599948</v>
      </c>
      <c r="H193" s="7">
        <v>78285.192451199953</v>
      </c>
      <c r="I193" s="7">
        <v>165144.16970240002</v>
      </c>
      <c r="J193" s="7">
        <v>22368.169191199999</v>
      </c>
      <c r="K193" s="7">
        <v>22182.298941600002</v>
      </c>
      <c r="L193" s="4">
        <f t="shared" si="3"/>
        <v>1050829.0748367999</v>
      </c>
    </row>
    <row r="194" spans="1:24" x14ac:dyDescent="0.25">
      <c r="A194" s="18" t="s">
        <v>109</v>
      </c>
      <c r="B194" s="7">
        <v>1434677.2855964005</v>
      </c>
      <c r="C194" s="7">
        <v>1445601.6699003989</v>
      </c>
      <c r="D194" s="7">
        <v>412090.23060280038</v>
      </c>
      <c r="E194" s="7">
        <v>1923927.1330308011</v>
      </c>
      <c r="F194" s="7">
        <v>1973238.8536443983</v>
      </c>
      <c r="G194" s="7">
        <v>909899.91859959951</v>
      </c>
      <c r="H194" s="7">
        <v>831181.04842319945</v>
      </c>
      <c r="I194" s="7">
        <v>1753392.9446464004</v>
      </c>
      <c r="J194" s="7">
        <v>237490.6126882</v>
      </c>
      <c r="K194" s="7">
        <v>235517.16376260004</v>
      </c>
      <c r="L194" s="4">
        <f t="shared" si="3"/>
        <v>11157016.860894797</v>
      </c>
    </row>
    <row r="195" spans="1:24" x14ac:dyDescent="0.25">
      <c r="A195" s="8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24" x14ac:dyDescent="0.25">
      <c r="A196" s="8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24" ht="40.5" x14ac:dyDescent="0.25">
      <c r="A197" s="20" t="s">
        <v>26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24" x14ac:dyDescent="0.25">
      <c r="A198" s="18" t="s">
        <v>110</v>
      </c>
      <c r="B198" s="7">
        <v>150143.02016615402</v>
      </c>
      <c r="C198" s="7">
        <v>418.77316799690675</v>
      </c>
      <c r="D198" s="7">
        <v>2302.9548563312692</v>
      </c>
      <c r="E198" s="7">
        <v>27837.123100013992</v>
      </c>
      <c r="F198" s="7">
        <v>33336.59707910585</v>
      </c>
      <c r="G198" s="7">
        <v>18892.821673186787</v>
      </c>
      <c r="H198" s="7">
        <v>30781.118760112106</v>
      </c>
      <c r="I198" s="7">
        <v>81022.326602761415</v>
      </c>
      <c r="J198" s="7">
        <v>307.32064671552064</v>
      </c>
      <c r="K198" s="7">
        <v>2231.7041928797303</v>
      </c>
      <c r="L198" s="4">
        <f>SUM(B198:K198)</f>
        <v>347273.76024525758</v>
      </c>
    </row>
    <row r="199" spans="1:24" ht="25.5" x14ac:dyDescent="0.25">
      <c r="A199" s="21" t="s">
        <v>111</v>
      </c>
      <c r="B199" s="7">
        <v>47378.891905673285</v>
      </c>
      <c r="C199" s="7">
        <v>132.14642124553438</v>
      </c>
      <c r="D199" s="7">
        <v>726.71141756734744</v>
      </c>
      <c r="E199" s="7">
        <v>8784.1735730915261</v>
      </c>
      <c r="F199" s="7">
        <v>10519.704685822195</v>
      </c>
      <c r="G199" s="7">
        <v>5963.7025237178013</v>
      </c>
      <c r="H199" s="7">
        <v>9713.4074476538062</v>
      </c>
      <c r="I199" s="7">
        <v>25567.088151218093</v>
      </c>
      <c r="J199" s="7">
        <v>96.976900006686265</v>
      </c>
      <c r="K199" s="7">
        <v>704.22783718055359</v>
      </c>
      <c r="L199" s="4">
        <f>SUM(B199:K199)</f>
        <v>109587.03086317683</v>
      </c>
    </row>
    <row r="200" spans="1:24" x14ac:dyDescent="0.25">
      <c r="A200" s="21" t="s">
        <v>112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4">
        <f>SUM(B200:K200)</f>
        <v>0</v>
      </c>
    </row>
    <row r="201" spans="1:24" ht="40.5" x14ac:dyDescent="0.25">
      <c r="A201" s="20" t="s">
        <v>28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24" x14ac:dyDescent="0.25">
      <c r="A202" s="18" t="s">
        <v>110</v>
      </c>
      <c r="B202" s="7">
        <v>-39891.878445236907</v>
      </c>
      <c r="C202" s="7">
        <v>-11791.061778912917</v>
      </c>
      <c r="D202" s="7">
        <v>-10525.556783071237</v>
      </c>
      <c r="E202" s="7">
        <v>-27569.594028209915</v>
      </c>
      <c r="F202" s="7">
        <v>-17628.611076106477</v>
      </c>
      <c r="G202" s="7">
        <v>-91999.45587215398</v>
      </c>
      <c r="H202" s="7">
        <v>-11043.9853855985</v>
      </c>
      <c r="I202" s="7">
        <v>-182690.83832881483</v>
      </c>
      <c r="J202" s="7">
        <v>-23321.088862642042</v>
      </c>
      <c r="K202" s="7">
        <v>-10393.351189448558</v>
      </c>
      <c r="L202" s="4">
        <v>-426855.42175019538</v>
      </c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</row>
    <row r="203" spans="1:24" ht="25.5" x14ac:dyDescent="0.25">
      <c r="A203" s="21" t="s">
        <v>111</v>
      </c>
      <c r="B203" s="7">
        <v>-12588.217518733501</v>
      </c>
      <c r="C203" s="7">
        <v>-3720.7412887060991</v>
      </c>
      <c r="D203" s="7">
        <v>-3321.4034871255117</v>
      </c>
      <c r="E203" s="7">
        <v>-8699.7531466655673</v>
      </c>
      <c r="F203" s="7">
        <v>-5562.8888006114512</v>
      </c>
      <c r="G203" s="7">
        <v>-29040.521138464926</v>
      </c>
      <c r="H203" s="7">
        <v>-3485.0822262920751</v>
      </c>
      <c r="I203" s="7">
        <v>-57649.205642701811</v>
      </c>
      <c r="J203" s="7">
        <v>-7359.1114910447186</v>
      </c>
      <c r="K203" s="7">
        <v>-3279.685207634388</v>
      </c>
      <c r="L203" s="4">
        <v>-134706.60994798003</v>
      </c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</row>
    <row r="204" spans="1:24" x14ac:dyDescent="0.25">
      <c r="A204" s="21" t="s">
        <v>112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4">
        <v>0</v>
      </c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</row>
    <row r="205" spans="1:24" x14ac:dyDescent="0.25">
      <c r="A205" s="23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1:24" x14ac:dyDescent="0.25">
      <c r="A206" s="23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1:24" x14ac:dyDescent="0.25">
      <c r="A207" s="2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24" x14ac:dyDescent="0.25">
      <c r="A208" s="23"/>
      <c r="B208" s="25" t="s">
        <v>0</v>
      </c>
      <c r="C208" s="25" t="s">
        <v>0</v>
      </c>
      <c r="D208" s="25" t="s">
        <v>0</v>
      </c>
      <c r="E208" s="25" t="s">
        <v>0</v>
      </c>
      <c r="F208" s="25" t="s">
        <v>0</v>
      </c>
      <c r="G208" s="25" t="s">
        <v>0</v>
      </c>
      <c r="H208" s="25" t="s">
        <v>0</v>
      </c>
      <c r="I208" s="25" t="s">
        <v>0</v>
      </c>
      <c r="J208" s="25" t="s">
        <v>0</v>
      </c>
      <c r="K208" s="25" t="s">
        <v>0</v>
      </c>
      <c r="L208" s="25" t="s">
        <v>0</v>
      </c>
    </row>
    <row r="209" spans="1:12" x14ac:dyDescent="0.25">
      <c r="A209" s="20"/>
      <c r="B209" s="26">
        <v>2023</v>
      </c>
      <c r="C209" s="26">
        <v>2023</v>
      </c>
      <c r="D209" s="26">
        <v>2023</v>
      </c>
      <c r="E209" s="26">
        <v>2023</v>
      </c>
      <c r="F209" s="26">
        <v>2023</v>
      </c>
      <c r="G209" s="26">
        <v>2023</v>
      </c>
      <c r="H209" s="26">
        <v>2023</v>
      </c>
      <c r="I209" s="26">
        <v>2023</v>
      </c>
      <c r="J209" s="26">
        <v>2023</v>
      </c>
      <c r="K209" s="26">
        <v>2023</v>
      </c>
      <c r="L209" s="26">
        <v>2023</v>
      </c>
    </row>
    <row r="210" spans="1:12" x14ac:dyDescent="0.25">
      <c r="A210" s="27"/>
      <c r="B210" s="28" t="s">
        <v>2</v>
      </c>
      <c r="C210" s="28" t="s">
        <v>3</v>
      </c>
      <c r="D210" s="28" t="s">
        <v>4</v>
      </c>
      <c r="E210" s="28" t="s">
        <v>5</v>
      </c>
      <c r="F210" s="28" t="s">
        <v>6</v>
      </c>
      <c r="G210" s="28" t="s">
        <v>7</v>
      </c>
      <c r="H210" s="28" t="s">
        <v>8</v>
      </c>
      <c r="I210" s="28" t="s">
        <v>9</v>
      </c>
      <c r="J210" s="28" t="s">
        <v>10</v>
      </c>
      <c r="K210" s="28" t="s">
        <v>11</v>
      </c>
      <c r="L210" s="28" t="s">
        <v>121</v>
      </c>
    </row>
    <row r="211" spans="1:12" x14ac:dyDescent="0.25">
      <c r="A211" s="29"/>
      <c r="B211" s="30" t="s">
        <v>12</v>
      </c>
      <c r="C211" s="30" t="s">
        <v>12</v>
      </c>
      <c r="D211" s="30" t="s">
        <v>12</v>
      </c>
      <c r="E211" s="30" t="s">
        <v>12</v>
      </c>
      <c r="F211" s="30" t="s">
        <v>12</v>
      </c>
      <c r="G211" s="30" t="s">
        <v>12</v>
      </c>
      <c r="H211" s="30" t="s">
        <v>12</v>
      </c>
      <c r="I211" s="30" t="s">
        <v>12</v>
      </c>
      <c r="J211" s="30" t="s">
        <v>12</v>
      </c>
      <c r="K211" s="30" t="s">
        <v>12</v>
      </c>
      <c r="L211" s="30" t="s">
        <v>12</v>
      </c>
    </row>
    <row r="212" spans="1:12" ht="25.5" x14ac:dyDescent="0.25">
      <c r="A212" s="31" t="s">
        <v>113</v>
      </c>
      <c r="B212" s="32">
        <v>30552614.870298315</v>
      </c>
      <c r="C212" s="32">
        <v>32787992.628733266</v>
      </c>
      <c r="D212" s="32">
        <v>10299945.873845924</v>
      </c>
      <c r="E212" s="32">
        <v>43093620.833732717</v>
      </c>
      <c r="F212" s="32">
        <v>45345347.149253078</v>
      </c>
      <c r="G212" s="32">
        <v>18450906.288783643</v>
      </c>
      <c r="H212" s="32">
        <v>19213910.263599072</v>
      </c>
      <c r="I212" s="32">
        <v>37274435.319216676</v>
      </c>
      <c r="J212" s="32">
        <v>7373167.7827978507</v>
      </c>
      <c r="K212" s="32">
        <v>6062949.5079033673</v>
      </c>
      <c r="L212" s="32">
        <f>SUM(B212:K212)</f>
        <v>250454890.51816389</v>
      </c>
    </row>
    <row r="213" spans="1:12" x14ac:dyDescent="0.25">
      <c r="A213" s="31" t="s">
        <v>114</v>
      </c>
      <c r="B213" s="32">
        <v>0</v>
      </c>
      <c r="C213" s="32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f>SUM(B213:K213)</f>
        <v>0</v>
      </c>
    </row>
    <row r="214" spans="1:12" x14ac:dyDescent="0.25">
      <c r="A214" s="31" t="s">
        <v>115</v>
      </c>
      <c r="B214" s="32">
        <v>5666871.0218709791</v>
      </c>
      <c r="C214" s="32">
        <v>3008027.0895277848</v>
      </c>
      <c r="D214" s="32">
        <v>778401.93036548526</v>
      </c>
      <c r="E214" s="32">
        <v>2174354.7184808441</v>
      </c>
      <c r="F214" s="32">
        <v>1686961.7911545101</v>
      </c>
      <c r="G214" s="32">
        <v>2545548.9477929873</v>
      </c>
      <c r="H214" s="32">
        <v>4368533.0939142071</v>
      </c>
      <c r="I214" s="32">
        <v>1422694.4649165156</v>
      </c>
      <c r="J214" s="32">
        <v>520987.67243537086</v>
      </c>
      <c r="K214" s="32">
        <v>20363.865616502277</v>
      </c>
      <c r="L214" s="32">
        <f>SUM(B214:K214)</f>
        <v>22192744.596075188</v>
      </c>
    </row>
    <row r="215" spans="1:12" x14ac:dyDescent="0.25">
      <c r="A215" s="31" t="s">
        <v>116</v>
      </c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</row>
    <row r="216" spans="1:12" x14ac:dyDescent="0.25">
      <c r="A216" s="34" t="s">
        <v>117</v>
      </c>
      <c r="B216" s="32">
        <v>48804684.838366255</v>
      </c>
      <c r="C216" s="32">
        <v>44725802.957511276</v>
      </c>
      <c r="D216" s="32">
        <v>12269779.060115896</v>
      </c>
      <c r="E216" s="32">
        <v>60030902.459826872</v>
      </c>
      <c r="F216" s="32">
        <v>60484361.824518904</v>
      </c>
      <c r="G216" s="32">
        <v>26535428.54577893</v>
      </c>
      <c r="H216" s="32">
        <v>27391256.978160098</v>
      </c>
      <c r="I216" s="32">
        <v>47870608.976464242</v>
      </c>
      <c r="J216" s="32">
        <v>5788383.0150818489</v>
      </c>
      <c r="K216" s="32">
        <v>6714310.7328052996</v>
      </c>
      <c r="L216" s="32">
        <f>SUM(B216:K216)</f>
        <v>340615519.38862956</v>
      </c>
    </row>
    <row r="217" spans="1:12" x14ac:dyDescent="0.25">
      <c r="A217" s="35" t="s">
        <v>118</v>
      </c>
      <c r="B217" s="32">
        <v>3024265.6751425527</v>
      </c>
      <c r="C217" s="32">
        <v>9056911.6200058069</v>
      </c>
      <c r="D217" s="32">
        <v>1301840.7880296092</v>
      </c>
      <c r="E217" s="32">
        <v>2751358.0872053676</v>
      </c>
      <c r="F217" s="32">
        <v>3854022.1149142897</v>
      </c>
      <c r="G217" s="32">
        <v>1743462.5222606848</v>
      </c>
      <c r="H217" s="32">
        <v>1819252.7035764223</v>
      </c>
      <c r="I217" s="32">
        <v>3487497.8196877213</v>
      </c>
      <c r="J217" s="32">
        <v>2054268.8237667535</v>
      </c>
      <c r="K217" s="32">
        <v>642010.48608115013</v>
      </c>
      <c r="L217" s="32">
        <f>SUM(B217:K217)</f>
        <v>29734890.640670355</v>
      </c>
    </row>
    <row r="218" spans="1:12" x14ac:dyDescent="0.25">
      <c r="A218" s="34" t="s">
        <v>119</v>
      </c>
      <c r="B218" s="32">
        <v>15794468.555365663</v>
      </c>
      <c r="C218" s="32">
        <v>15753628.787787413</v>
      </c>
      <c r="D218" s="32">
        <v>4484253.4362143064</v>
      </c>
      <c r="E218" s="32">
        <v>20986504.739614844</v>
      </c>
      <c r="F218" s="32">
        <v>21543715.013325196</v>
      </c>
      <c r="G218" s="32">
        <v>9826342.6410960816</v>
      </c>
      <c r="H218" s="32">
        <v>9092338.3081442695</v>
      </c>
      <c r="I218" s="32">
        <v>18992219.167515263</v>
      </c>
      <c r="J218" s="32">
        <v>2560266.2224769355</v>
      </c>
      <c r="K218" s="32">
        <v>2558278.6855556788</v>
      </c>
      <c r="L218" s="32">
        <f>SUM(B218:K218)</f>
        <v>121592015.55709565</v>
      </c>
    </row>
    <row r="219" spans="1:12" x14ac:dyDescent="0.25">
      <c r="A219" s="3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</row>
    <row r="220" spans="1:12" x14ac:dyDescent="0.25">
      <c r="A220" s="37" t="s">
        <v>120</v>
      </c>
      <c r="B220" s="38">
        <v>103842904.96104378</v>
      </c>
      <c r="C220" s="38">
        <v>105332363.08356553</v>
      </c>
      <c r="D220" s="38">
        <v>29134221.088571221</v>
      </c>
      <c r="E220" s="38">
        <v>129036740.83886065</v>
      </c>
      <c r="F220" s="38">
        <v>132914407.89316598</v>
      </c>
      <c r="G220" s="38">
        <v>59101688.945712328</v>
      </c>
      <c r="H220" s="38">
        <v>61885291.347394072</v>
      </c>
      <c r="I220" s="38">
        <v>109047455.74780042</v>
      </c>
      <c r="J220" s="38">
        <v>18297073.516558759</v>
      </c>
      <c r="K220" s="38">
        <v>15997913.277961995</v>
      </c>
      <c r="L220" s="38">
        <f>SUM(B220:K220)</f>
        <v>764590060.70063484</v>
      </c>
    </row>
  </sheetData>
  <mergeCells count="12">
    <mergeCell ref="A7:A9"/>
    <mergeCell ref="B7:B9"/>
    <mergeCell ref="C7:C9"/>
    <mergeCell ref="D7:D9"/>
    <mergeCell ref="E7:E9"/>
    <mergeCell ref="L7:L9"/>
    <mergeCell ref="F7:F9"/>
    <mergeCell ref="G7:G9"/>
    <mergeCell ref="H7:H9"/>
    <mergeCell ref="I7:I9"/>
    <mergeCell ref="J7:J9"/>
    <mergeCell ref="K7:K9"/>
  </mergeCells>
  <conditionalFormatting sqref="B201:L201 B185:L185 B182:L182 B152:L152 B148:L148 B144:L144 B129:L129 B100:L100 B97:L97 B94:L94 B39:L39 B122:K122 B127:K127 B30:K34 B40:K40 B42:K49 B95:K95 B98:K98 B101:K101 B130:K131 B145:K146 B149:K150 B153:K154 B183:K183 B195:L197 B186:K194 B198:K200 B202:K204 B50:L50 A29:A34 A218:K218 A123:K126 A201:A202 A185:A198 A182:A183 A180:L180 A156:K156 A152:A154 A148:A150 A144:A146 A142:K142 A140:K140 A133:K138 A129:A131 A118:K121 A100:A101 A97:A98 A94:A95 A92:L92 A42:A50 A39:A40 A36:K37">
    <cfRule type="expression" dxfId="15" priority="22">
      <formula>$C$14="gas"</formula>
    </cfRule>
  </conditionalFormatting>
  <conditionalFormatting sqref="B213:K213 B88:L88 B85:L85 B82:L82 B83:K83 B86:K86 B89:K89 A88:A89 A85:A86 A82:A83 A80:K80">
    <cfRule type="expression" dxfId="14" priority="15">
      <formula>$C$14="elektriciteit"</formula>
    </cfRule>
  </conditionalFormatting>
  <conditionalFormatting sqref="B214:K214">
    <cfRule type="expression" dxfId="13" priority="14">
      <formula>$C$14="gas"</formula>
    </cfRule>
  </conditionalFormatting>
  <conditionalFormatting sqref="L80">
    <cfRule type="expression" dxfId="12" priority="13">
      <formula>$C$14="elektriciteit"</formula>
    </cfRule>
  </conditionalFormatting>
  <conditionalFormatting sqref="L36">
    <cfRule type="expression" dxfId="11" priority="12">
      <formula>$C$14="gas"</formula>
    </cfRule>
  </conditionalFormatting>
  <conditionalFormatting sqref="L218">
    <cfRule type="expression" dxfId="10" priority="11">
      <formula>$C$14="gas"</formula>
    </cfRule>
  </conditionalFormatting>
  <conditionalFormatting sqref="L213">
    <cfRule type="expression" dxfId="9" priority="10">
      <formula>$C$14="elektriciteit"</formula>
    </cfRule>
  </conditionalFormatting>
  <conditionalFormatting sqref="L214">
    <cfRule type="expression" dxfId="8" priority="9">
      <formula>$C$14="gas"</formula>
    </cfRule>
  </conditionalFormatting>
  <conditionalFormatting sqref="A213">
    <cfRule type="expression" dxfId="7" priority="8">
      <formula>$C$14="elektriciteit"</formula>
    </cfRule>
  </conditionalFormatting>
  <conditionalFormatting sqref="A214">
    <cfRule type="expression" dxfId="6" priority="7">
      <formula>$C$14="gas"</formula>
    </cfRule>
  </conditionalFormatting>
  <conditionalFormatting sqref="A199">
    <cfRule type="expression" dxfId="5" priority="6">
      <formula>$C$14="gas"</formula>
    </cfRule>
  </conditionalFormatting>
  <conditionalFormatting sqref="A203">
    <cfRule type="expression" dxfId="4" priority="5">
      <formula>$C$14="gas"</formula>
    </cfRule>
  </conditionalFormatting>
  <conditionalFormatting sqref="A200">
    <cfRule type="expression" dxfId="3" priority="4">
      <formula>$C$14="gas"</formula>
    </cfRule>
  </conditionalFormatting>
  <conditionalFormatting sqref="A204">
    <cfRule type="expression" dxfId="2" priority="3">
      <formula>$C$14="gas"</formula>
    </cfRule>
  </conditionalFormatting>
  <conditionalFormatting sqref="A122">
    <cfRule type="expression" dxfId="1" priority="2">
      <formula>$C$14="gas"</formula>
    </cfRule>
  </conditionalFormatting>
  <conditionalFormatting sqref="A127">
    <cfRule type="expression" dxfId="0" priority="1">
      <formula>$C$14="gas"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07C1BC93-6CAB-4305-8DDF-FD569ED3DBF7}"/>
</file>

<file path=customXml/itemProps2.xml><?xml version="1.0" encoding="utf-8"?>
<ds:datastoreItem xmlns:ds="http://schemas.openxmlformats.org/officeDocument/2006/customXml" ds:itemID="{4A05ED94-13F7-4D54-955E-8E3B2CF3C431}"/>
</file>

<file path=customXml/itemProps3.xml><?xml version="1.0" encoding="utf-8"?>
<ds:datastoreItem xmlns:ds="http://schemas.openxmlformats.org/officeDocument/2006/customXml" ds:itemID="{55B32C19-2A9D-4A10-80CA-C8FDEE5EB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 ELEK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Jonas De Smit</cp:lastModifiedBy>
  <dcterms:created xsi:type="dcterms:W3CDTF">2022-10-06T04:50:51Z</dcterms:created>
  <dcterms:modified xsi:type="dcterms:W3CDTF">2022-11-18T10:33:50Z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