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16) Nieuwe website/"/>
    </mc:Choice>
  </mc:AlternateContent>
  <xr:revisionPtr revIDLastSave="141" documentId="8_{B8FA0190-0CB9-47EA-9AAC-CAAF198D3C45}" xr6:coauthVersionLast="47" xr6:coauthVersionMax="47" xr10:uidLastSave="{AEBCB10A-7587-4AC5-91E8-9406A3A383A4}"/>
  <bookViews>
    <workbookView xWindow="28680" yWindow="-120" windowWidth="38640" windowHeight="21120" xr2:uid="{732595CA-B2D7-4322-BB00-828F0A807384}"/>
  </bookViews>
  <sheets>
    <sheet name="GAS Overzicht gezinnen &amp; kmo's" sheetId="36" r:id="rId1"/>
    <sheet name="Per DNB --&gt;" sheetId="4" r:id="rId2"/>
    <sheet name="FA GAS Afname 01.01-22.08" sheetId="1" r:id="rId3"/>
    <sheet name=" FA GAS Afname 23.08-31.12" sheetId="3" r:id="rId4"/>
    <sheet name="FA GAS Injectie" sheetId="2" r:id="rId5"/>
    <sheet name="FL GAS Afname 01.01-22.08" sheetId="10" r:id="rId6"/>
    <sheet name="FL GAS Afname 23.08-31.12" sheetId="11" r:id="rId7"/>
    <sheet name="FL GAS Injectie" sheetId="12" r:id="rId8"/>
    <sheet name="FW GAS Afname 01.01-22.08" sheetId="13" r:id="rId9"/>
    <sheet name="FW GAS Afname 23.08-31.12" sheetId="14" r:id="rId10"/>
    <sheet name="FW GAS Injectie" sheetId="15" r:id="rId11"/>
    <sheet name="GW GAS Afname 01.01-22.08" sheetId="16" r:id="rId12"/>
    <sheet name="GW GAS Afname 23.08-31.12" sheetId="17" r:id="rId13"/>
    <sheet name="GW GAS Injectie" sheetId="18" r:id="rId14"/>
    <sheet name="FI GAS Afname 01.01-22.08" sheetId="19" r:id="rId15"/>
    <sheet name="FI GAS Afname 23.08-31.12" sheetId="20" r:id="rId16"/>
    <sheet name="FI GAS Injectie" sheetId="21" r:id="rId17"/>
    <sheet name="INT GAS Afname 01.01-22.08" sheetId="22" r:id="rId18"/>
    <sheet name="INT GAS Afname 23.08-31.12" sheetId="23" r:id="rId19"/>
    <sheet name="INT GAS Injectie" sheetId="24" r:id="rId20"/>
    <sheet name="IVK GAS Afname 01.01-22.08" sheetId="25" r:id="rId21"/>
    <sheet name="IVK GAS Afname 23.08-31.12" sheetId="26" r:id="rId22"/>
    <sheet name="IVK GAS Injectie" sheetId="27" r:id="rId23"/>
    <sheet name="IVRLK GAS Afname 23.08-31.12" sheetId="29" r:id="rId24"/>
    <sheet name="IVRLK GAS Afname 01.01-22.08" sheetId="28" r:id="rId25"/>
    <sheet name="IVRLK GAS Injectie" sheetId="30" r:id="rId26"/>
    <sheet name="SIB GAS Afname 01.01-22.08" sheetId="31" r:id="rId27"/>
    <sheet name="SIB GAS Afname 23.08-31.12" sheetId="32" r:id="rId28"/>
    <sheet name="SIB GAS Injectie" sheetId="33" r:id="rId29"/>
    <sheet name="Enexis (Baarle-Hertog)" sheetId="34"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Print_Area" localSheetId="4">'FA GAS Injectie'!$A$1:$I$18</definedName>
    <definedName name="_xlnm.Print_Area" localSheetId="16">'FI GAS Injectie'!$A$1:$D$17</definedName>
    <definedName name="_xlnm.Print_Area" localSheetId="7">'FL GAS Injectie'!$A$1:$D$16</definedName>
    <definedName name="_xlnm.Print_Area" localSheetId="10">'FW GAS Injectie'!$A$1:$D$15</definedName>
    <definedName name="_xlnm.Print_Area" localSheetId="13">'GW GAS Injectie'!$A$1:$D$16</definedName>
    <definedName name="_xlnm.Print_Area" localSheetId="19">'INT GAS Injectie'!$A$1:$D$17</definedName>
    <definedName name="_xlnm.Print_Area" localSheetId="22">'IVK GAS Injectie'!$A$1:$D$16</definedName>
    <definedName name="_xlnm.Print_Area" localSheetId="25">'IVRLK GAS Injectie'!$A$1:$D$16</definedName>
    <definedName name="_xlnm.Print_Area" localSheetId="28">'SIB GAS Injectie'!$A$1:$D$16</definedName>
    <definedName name="AS2DocOpenMode" hidden="1">"AS2DocumentEdit"</definedName>
    <definedName name="B2020_ODV_TRHS" localSheetId="14">[1]ASSUMPTIES!$E$37</definedName>
    <definedName name="B2020_ODV_TRHS" localSheetId="15">[1]ASSUMPTIES!$E$37</definedName>
    <definedName name="B2020_ODV_TRHS" localSheetId="16">[1]ASSUMPTIES!$E$37</definedName>
    <definedName name="B2020_ODV_TRHS" localSheetId="5">[2]ASSUMPTIES!$E$37</definedName>
    <definedName name="B2020_ODV_TRHS" localSheetId="6">[2]ASSUMPTIES!$E$37</definedName>
    <definedName name="B2020_ODV_TRHS" localSheetId="7">[2]ASSUMPTIES!$E$37</definedName>
    <definedName name="B2020_ODV_TRHS" localSheetId="8">[3]ASSUMPTIES!$E$37</definedName>
    <definedName name="B2020_ODV_TRHS" localSheetId="9">[3]ASSUMPTIES!$E$37</definedName>
    <definedName name="B2020_ODV_TRHS" localSheetId="10">[3]ASSUMPTIES!$E$37</definedName>
    <definedName name="B2020_ODV_TRHS" localSheetId="11">[4]ASSUMPTIES!$E$37</definedName>
    <definedName name="B2020_ODV_TRHS" localSheetId="12">[4]ASSUMPTIES!$E$37</definedName>
    <definedName name="B2020_ODV_TRHS" localSheetId="13">[4]ASSUMPTIES!$E$37</definedName>
    <definedName name="B2020_ODV_TRHS" localSheetId="17">[5]ASSUMPTIES!$E$37</definedName>
    <definedName name="B2020_ODV_TRHS" localSheetId="18">[5]ASSUMPTIES!$E$37</definedName>
    <definedName name="B2020_ODV_TRHS" localSheetId="19">[5]ASSUMPTIES!$E$37</definedName>
    <definedName name="B2020_ODV_TRHS" localSheetId="20">[6]ASSUMPTIES!$E$37</definedName>
    <definedName name="B2020_ODV_TRHS" localSheetId="21">[6]ASSUMPTIES!$E$37</definedName>
    <definedName name="B2020_ODV_TRHS" localSheetId="22">[6]ASSUMPTIES!$E$37</definedName>
    <definedName name="B2020_ODV_TRHS" localSheetId="24">[7]ASSUMPTIES!$E$37</definedName>
    <definedName name="B2020_ODV_TRHS" localSheetId="23">[7]ASSUMPTIES!$E$37</definedName>
    <definedName name="B2020_ODV_TRHS" localSheetId="25">[7]ASSUMPTIES!$E$37</definedName>
    <definedName name="B2020_ODV_TRHS" localSheetId="26">[8]ASSUMPTIES!$E$37</definedName>
    <definedName name="B2020_ODV_TRHS" localSheetId="27">[8]ASSUMPTIES!$E$37</definedName>
    <definedName name="B2020_ODV_TRHS" localSheetId="28">[8]ASSUMPTIES!$E$37</definedName>
    <definedName name="B2020_ODV_TRHS">[9]ASSUMPTIES!$E$37</definedName>
    <definedName name="B2020_TOE_TRHS" localSheetId="14">[1]ASSUMPTIES!$E$38</definedName>
    <definedName name="B2020_TOE_TRHS" localSheetId="15">[1]ASSUMPTIES!$E$38</definedName>
    <definedName name="B2020_TOE_TRHS" localSheetId="16">[1]ASSUMPTIES!$E$38</definedName>
    <definedName name="B2020_TOE_TRHS" localSheetId="5">[2]ASSUMPTIES!$E$38</definedName>
    <definedName name="B2020_TOE_TRHS" localSheetId="6">[2]ASSUMPTIES!$E$38</definedName>
    <definedName name="B2020_TOE_TRHS" localSheetId="7">[2]ASSUMPTIES!$E$38</definedName>
    <definedName name="B2020_TOE_TRHS" localSheetId="8">[3]ASSUMPTIES!$E$38</definedName>
    <definedName name="B2020_TOE_TRHS" localSheetId="9">[3]ASSUMPTIES!$E$38</definedName>
    <definedName name="B2020_TOE_TRHS" localSheetId="10">[3]ASSUMPTIES!$E$38</definedName>
    <definedName name="B2020_TOE_TRHS" localSheetId="11">[4]ASSUMPTIES!$E$38</definedName>
    <definedName name="B2020_TOE_TRHS" localSheetId="12">[4]ASSUMPTIES!$E$38</definedName>
    <definedName name="B2020_TOE_TRHS" localSheetId="13">[4]ASSUMPTIES!$E$38</definedName>
    <definedName name="B2020_TOE_TRHS" localSheetId="17">[5]ASSUMPTIES!$E$38</definedName>
    <definedName name="B2020_TOE_TRHS" localSheetId="18">[5]ASSUMPTIES!$E$38</definedName>
    <definedName name="B2020_TOE_TRHS" localSheetId="19">[5]ASSUMPTIES!$E$38</definedName>
    <definedName name="B2020_TOE_TRHS" localSheetId="20">[6]ASSUMPTIES!$E$38</definedName>
    <definedName name="B2020_TOE_TRHS" localSheetId="21">[6]ASSUMPTIES!$E$38</definedName>
    <definedName name="B2020_TOE_TRHS" localSheetId="22">[6]ASSUMPTIES!$E$38</definedName>
    <definedName name="B2020_TOE_TRHS" localSheetId="24">[7]ASSUMPTIES!$E$38</definedName>
    <definedName name="B2020_TOE_TRHS" localSheetId="23">[7]ASSUMPTIES!$E$38</definedName>
    <definedName name="B2020_TOE_TRHS" localSheetId="25">[7]ASSUMPTIES!$E$38</definedName>
    <definedName name="B2020_TOE_TRHS" localSheetId="26">[8]ASSUMPTIES!$E$38</definedName>
    <definedName name="B2020_TOE_TRHS" localSheetId="27">[8]ASSUMPTIES!$E$38</definedName>
    <definedName name="B2020_TOE_TRHS" localSheetId="28">[8]ASSUMPTIES!$E$38</definedName>
    <definedName name="B2020_TOE_TRHS">[9]ASSUMPTIES!$E$38</definedName>
    <definedName name="CPI_2020" localSheetId="14">[1]ASSUMPTIES!$E$32</definedName>
    <definedName name="CPI_2020" localSheetId="15">[1]ASSUMPTIES!$E$32</definedName>
    <definedName name="CPI_2020" localSheetId="16">[1]ASSUMPTIES!$E$32</definedName>
    <definedName name="CPI_2020" localSheetId="5">[2]ASSUMPTIES!$E$32</definedName>
    <definedName name="CPI_2020" localSheetId="6">[2]ASSUMPTIES!$E$32</definedName>
    <definedName name="CPI_2020" localSheetId="7">[2]ASSUMPTIES!$E$32</definedName>
    <definedName name="CPI_2020" localSheetId="8">[3]ASSUMPTIES!$E$32</definedName>
    <definedName name="CPI_2020" localSheetId="9">[3]ASSUMPTIES!$E$32</definedName>
    <definedName name="CPI_2020" localSheetId="10">[3]ASSUMPTIES!$E$32</definedName>
    <definedName name="CPI_2020" localSheetId="11">[4]ASSUMPTIES!$E$32</definedName>
    <definedName name="CPI_2020" localSheetId="12">[4]ASSUMPTIES!$E$32</definedName>
    <definedName name="CPI_2020" localSheetId="13">[4]ASSUMPTIES!$E$32</definedName>
    <definedName name="CPI_2020" localSheetId="17">[5]ASSUMPTIES!$E$32</definedName>
    <definedName name="CPI_2020" localSheetId="18">[5]ASSUMPTIES!$E$32</definedName>
    <definedName name="CPI_2020" localSheetId="19">[5]ASSUMPTIES!$E$32</definedName>
    <definedName name="CPI_2020" localSheetId="20">[6]ASSUMPTIES!$E$32</definedName>
    <definedName name="CPI_2020" localSheetId="21">[6]ASSUMPTIES!$E$32</definedName>
    <definedName name="CPI_2020" localSheetId="22">[6]ASSUMPTIES!$E$32</definedName>
    <definedName name="CPI_2020" localSheetId="24">[7]ASSUMPTIES!$E$32</definedName>
    <definedName name="CPI_2020" localSheetId="23">[7]ASSUMPTIES!$E$32</definedName>
    <definedName name="CPI_2020" localSheetId="25">[7]ASSUMPTIES!$E$32</definedName>
    <definedName name="CPI_2020" localSheetId="26">[8]ASSUMPTIES!$E$32</definedName>
    <definedName name="CPI_2020" localSheetId="27">[8]ASSUMPTIES!$E$32</definedName>
    <definedName name="CPI_2020" localSheetId="28">[8]ASSUMPTIES!$E$32</definedName>
    <definedName name="CPI_2020">[9]ASSUMPTIES!$E$32</definedName>
    <definedName name="CPI_JAARMIN1" localSheetId="14">[1]ASSUMPTIES!$E$31</definedName>
    <definedName name="CPI_JAARMIN1" localSheetId="15">[1]ASSUMPTIES!$E$31</definedName>
    <definedName name="CPI_JAARMIN1" localSheetId="16">[1]ASSUMPTIES!$E$31</definedName>
    <definedName name="CPI_JAARMIN1" localSheetId="5">[2]ASSUMPTIES!$E$31</definedName>
    <definedName name="CPI_JAARMIN1" localSheetId="6">[2]ASSUMPTIES!$E$31</definedName>
    <definedName name="CPI_JAARMIN1" localSheetId="7">[2]ASSUMPTIES!$E$31</definedName>
    <definedName name="CPI_JAARMIN1" localSheetId="8">[3]ASSUMPTIES!$E$31</definedName>
    <definedName name="CPI_JAARMIN1" localSheetId="9">[3]ASSUMPTIES!$E$31</definedName>
    <definedName name="CPI_JAARMIN1" localSheetId="10">[3]ASSUMPTIES!$E$31</definedName>
    <definedName name="CPI_JAARMIN1" localSheetId="11">[4]ASSUMPTIES!$E$31</definedName>
    <definedName name="CPI_JAARMIN1" localSheetId="12">[4]ASSUMPTIES!$E$31</definedName>
    <definedName name="CPI_JAARMIN1" localSheetId="13">[4]ASSUMPTIES!$E$31</definedName>
    <definedName name="CPI_JAARMIN1" localSheetId="17">[5]ASSUMPTIES!$E$31</definedName>
    <definedName name="CPI_JAARMIN1" localSheetId="18">[5]ASSUMPTIES!$E$31</definedName>
    <definedName name="CPI_JAARMIN1" localSheetId="19">[5]ASSUMPTIES!$E$31</definedName>
    <definedName name="CPI_JAARMIN1" localSheetId="20">[6]ASSUMPTIES!$E$31</definedName>
    <definedName name="CPI_JAARMIN1" localSheetId="21">[6]ASSUMPTIES!$E$31</definedName>
    <definedName name="CPI_JAARMIN1" localSheetId="22">[6]ASSUMPTIES!$E$31</definedName>
    <definedName name="CPI_JAARMIN1" localSheetId="24">[7]ASSUMPTIES!$E$31</definedName>
    <definedName name="CPI_JAARMIN1" localSheetId="23">[7]ASSUMPTIES!$E$31</definedName>
    <definedName name="CPI_JAARMIN1" localSheetId="25">[7]ASSUMPTIES!$E$31</definedName>
    <definedName name="CPI_JAARMIN1" localSheetId="26">[8]ASSUMPTIES!$E$31</definedName>
    <definedName name="CPI_JAARMIN1" localSheetId="27">[8]ASSUMPTIES!$E$31</definedName>
    <definedName name="CPI_JAARMIN1" localSheetId="28">[8]ASSUMPTIES!$E$31</definedName>
    <definedName name="CPI_JAARMIN1">[9]ASSUMPTIES!$E$31</definedName>
    <definedName name="DIM_OMV" localSheetId="14">[1]ASSUMPTIES!$E$54</definedName>
    <definedName name="DIM_OMV" localSheetId="15">[1]ASSUMPTIES!$E$54</definedName>
    <definedName name="DIM_OMV" localSheetId="16">[1]ASSUMPTIES!$E$54</definedName>
    <definedName name="DIM_OMV" localSheetId="5">[2]ASSUMPTIES!$E$54</definedName>
    <definedName name="DIM_OMV" localSheetId="6">[2]ASSUMPTIES!$E$54</definedName>
    <definedName name="DIM_OMV" localSheetId="7">[2]ASSUMPTIES!$E$54</definedName>
    <definedName name="DIM_OMV" localSheetId="8">[3]ASSUMPTIES!$E$54</definedName>
    <definedName name="DIM_OMV" localSheetId="9">[3]ASSUMPTIES!$E$54</definedName>
    <definedName name="DIM_OMV" localSheetId="10">[3]ASSUMPTIES!$E$54</definedName>
    <definedName name="DIM_OMV" localSheetId="11">[4]ASSUMPTIES!$E$54</definedName>
    <definedName name="DIM_OMV" localSheetId="12">[4]ASSUMPTIES!$E$54</definedName>
    <definedName name="DIM_OMV" localSheetId="13">[4]ASSUMPTIES!$E$54</definedName>
    <definedName name="DIM_OMV" localSheetId="17">[5]ASSUMPTIES!$E$54</definedName>
    <definedName name="DIM_OMV" localSheetId="18">[5]ASSUMPTIES!$E$54</definedName>
    <definedName name="DIM_OMV" localSheetId="19">[5]ASSUMPTIES!$E$54</definedName>
    <definedName name="DIM_OMV" localSheetId="20">[6]ASSUMPTIES!$E$54</definedName>
    <definedName name="DIM_OMV" localSheetId="21">[6]ASSUMPTIES!$E$54</definedName>
    <definedName name="DIM_OMV" localSheetId="22">[6]ASSUMPTIES!$E$54</definedName>
    <definedName name="DIM_OMV" localSheetId="24">[7]ASSUMPTIES!$E$54</definedName>
    <definedName name="DIM_OMV" localSheetId="23">[7]ASSUMPTIES!$E$54</definedName>
    <definedName name="DIM_OMV" localSheetId="25">[7]ASSUMPTIES!$E$54</definedName>
    <definedName name="DIM_OMV" localSheetId="26">[8]ASSUMPTIES!$E$54</definedName>
    <definedName name="DIM_OMV" localSheetId="27">[8]ASSUMPTIES!$E$54</definedName>
    <definedName name="DIM_OMV" localSheetId="28">[8]ASSUMPTIES!$E$54</definedName>
    <definedName name="DIM_OMV">[9]ASSUMPTIES!$E$54</definedName>
    <definedName name="DNB" localSheetId="14">[1]TITELBLAD!$F$6</definedName>
    <definedName name="DNB" localSheetId="15">[1]TITELBLAD!$F$6</definedName>
    <definedName name="DNB" localSheetId="16">[1]TITELBLAD!$F$6</definedName>
    <definedName name="DNB" localSheetId="5">[2]TITELBLAD!$F$6</definedName>
    <definedName name="DNB" localSheetId="6">[2]TITELBLAD!$F$6</definedName>
    <definedName name="DNB" localSheetId="7">[2]TITELBLAD!$F$6</definedName>
    <definedName name="DNB" localSheetId="8">[3]TITELBLAD!$F$6</definedName>
    <definedName name="DNB" localSheetId="9">[3]TITELBLAD!$F$6</definedName>
    <definedName name="DNB" localSheetId="10">[3]TITELBLAD!$F$6</definedName>
    <definedName name="DNB" localSheetId="11">[4]TITELBLAD!$F$6</definedName>
    <definedName name="DNB" localSheetId="12">[4]TITELBLAD!$F$6</definedName>
    <definedName name="DNB" localSheetId="13">[4]TITELBLAD!$F$6</definedName>
    <definedName name="DNB" localSheetId="17">[5]TITELBLAD!$F$6</definedName>
    <definedName name="DNB" localSheetId="18">[5]TITELBLAD!$F$6</definedName>
    <definedName name="DNB" localSheetId="19">[5]TITELBLAD!$F$6</definedName>
    <definedName name="DNB" localSheetId="20">[6]TITELBLAD!$F$6</definedName>
    <definedName name="DNB" localSheetId="21">[6]TITELBLAD!$F$6</definedName>
    <definedName name="DNB" localSheetId="22">[6]TITELBLAD!$F$6</definedName>
    <definedName name="DNB" localSheetId="24">[7]TITELBLAD!$F$6</definedName>
    <definedName name="DNB" localSheetId="23">[7]TITELBLAD!$F$6</definedName>
    <definedName name="DNB" localSheetId="25">[7]TITELBLAD!$F$6</definedName>
    <definedName name="DNB" localSheetId="26">[8]TITELBLAD!$F$6</definedName>
    <definedName name="DNB" localSheetId="27">[8]TITELBLAD!$F$6</definedName>
    <definedName name="DNB" localSheetId="28">[8]TITELBLAD!$F$6</definedName>
    <definedName name="DNB">[9]TITELBLAD!$F$6</definedName>
    <definedName name="FACTOR_DOORVOER" localSheetId="14">[1]ASSUMPTIES!$E$60</definedName>
    <definedName name="FACTOR_DOORVOER" localSheetId="15">[1]ASSUMPTIES!$E$60</definedName>
    <definedName name="FACTOR_DOORVOER" localSheetId="16">[1]ASSUMPTIES!$E$60</definedName>
    <definedName name="FACTOR_DOORVOER" localSheetId="5">[2]ASSUMPTIES!$E$60</definedName>
    <definedName name="FACTOR_DOORVOER" localSheetId="6">[2]ASSUMPTIES!$E$60</definedName>
    <definedName name="FACTOR_DOORVOER" localSheetId="7">[2]ASSUMPTIES!$E$60</definedName>
    <definedName name="FACTOR_DOORVOER" localSheetId="8">[3]ASSUMPTIES!$E$60</definedName>
    <definedName name="FACTOR_DOORVOER" localSheetId="9">[3]ASSUMPTIES!$E$60</definedName>
    <definedName name="FACTOR_DOORVOER" localSheetId="10">[3]ASSUMPTIES!$E$60</definedName>
    <definedName name="FACTOR_DOORVOER" localSheetId="11">[4]ASSUMPTIES!$E$60</definedName>
    <definedName name="FACTOR_DOORVOER" localSheetId="12">[4]ASSUMPTIES!$E$60</definedName>
    <definedName name="FACTOR_DOORVOER" localSheetId="13">[4]ASSUMPTIES!$E$60</definedName>
    <definedName name="FACTOR_DOORVOER" localSheetId="17">[5]ASSUMPTIES!$E$60</definedName>
    <definedName name="FACTOR_DOORVOER" localSheetId="18">[5]ASSUMPTIES!$E$60</definedName>
    <definedName name="FACTOR_DOORVOER" localSheetId="19">[5]ASSUMPTIES!$E$60</definedName>
    <definedName name="FACTOR_DOORVOER" localSheetId="20">[6]ASSUMPTIES!$E$60</definedName>
    <definedName name="FACTOR_DOORVOER" localSheetId="21">[6]ASSUMPTIES!$E$60</definedName>
    <definedName name="FACTOR_DOORVOER" localSheetId="22">[6]ASSUMPTIES!$E$60</definedName>
    <definedName name="FACTOR_DOORVOER" localSheetId="24">[7]ASSUMPTIES!$E$60</definedName>
    <definedName name="FACTOR_DOORVOER" localSheetId="23">[7]ASSUMPTIES!$E$60</definedName>
    <definedName name="FACTOR_DOORVOER" localSheetId="25">[7]ASSUMPTIES!$E$60</definedName>
    <definedName name="FACTOR_DOORVOER" localSheetId="26">[8]ASSUMPTIES!$E$60</definedName>
    <definedName name="FACTOR_DOORVOER" localSheetId="27">[8]ASSUMPTIES!$E$60</definedName>
    <definedName name="FACTOR_DOORVOER" localSheetId="28">[8]ASSUMPTIES!$E$60</definedName>
    <definedName name="FACTOR_DOORVOER">[9]ASSUMPTIES!$E$60</definedName>
    <definedName name="FACTOR_MP_TV" localSheetId="14">[1]ASSUMPTIES!$E$13</definedName>
    <definedName name="FACTOR_MP_TV" localSheetId="15">[1]ASSUMPTIES!$E$13</definedName>
    <definedName name="FACTOR_MP_TV" localSheetId="16">[1]ASSUMPTIES!$E$13</definedName>
    <definedName name="FACTOR_MP_TV" localSheetId="5">[2]ASSUMPTIES!$E$13</definedName>
    <definedName name="FACTOR_MP_TV" localSheetId="6">[2]ASSUMPTIES!$E$13</definedName>
    <definedName name="FACTOR_MP_TV" localSheetId="7">[2]ASSUMPTIES!$E$13</definedName>
    <definedName name="FACTOR_MP_TV" localSheetId="8">[3]ASSUMPTIES!$E$13</definedName>
    <definedName name="FACTOR_MP_TV" localSheetId="9">[3]ASSUMPTIES!$E$13</definedName>
    <definedName name="FACTOR_MP_TV" localSheetId="10">[3]ASSUMPTIES!$E$13</definedName>
    <definedName name="FACTOR_MP_TV" localSheetId="11">[4]ASSUMPTIES!$E$13</definedName>
    <definedName name="FACTOR_MP_TV" localSheetId="12">[4]ASSUMPTIES!$E$13</definedName>
    <definedName name="FACTOR_MP_TV" localSheetId="13">[4]ASSUMPTIES!$E$13</definedName>
    <definedName name="FACTOR_MP_TV" localSheetId="17">[5]ASSUMPTIES!$E$13</definedName>
    <definedName name="FACTOR_MP_TV" localSheetId="18">[5]ASSUMPTIES!$E$13</definedName>
    <definedName name="FACTOR_MP_TV" localSheetId="19">[5]ASSUMPTIES!$E$13</definedName>
    <definedName name="FACTOR_MP_TV" localSheetId="20">[6]ASSUMPTIES!$E$13</definedName>
    <definedName name="FACTOR_MP_TV" localSheetId="21">[6]ASSUMPTIES!$E$13</definedName>
    <definedName name="FACTOR_MP_TV" localSheetId="22">[6]ASSUMPTIES!$E$13</definedName>
    <definedName name="FACTOR_MP_TV" localSheetId="24">[7]ASSUMPTIES!$E$13</definedName>
    <definedName name="FACTOR_MP_TV" localSheetId="23">[7]ASSUMPTIES!$E$13</definedName>
    <definedName name="FACTOR_MP_TV" localSheetId="25">[7]ASSUMPTIES!$E$13</definedName>
    <definedName name="FACTOR_MP_TV" localSheetId="26">[8]ASSUMPTIES!$E$13</definedName>
    <definedName name="FACTOR_MP_TV" localSheetId="27">[8]ASSUMPTIES!$E$13</definedName>
    <definedName name="FACTOR_MP_TV" localSheetId="28">[8]ASSUMPTIES!$E$13</definedName>
    <definedName name="FACTOR_MP_TV">[9]ASSUMPTIES!$E$13</definedName>
    <definedName name="FACTOR_OST" localSheetId="14">[1]ASSUMPTIES!$E$15</definedName>
    <definedName name="FACTOR_OST" localSheetId="15">[1]ASSUMPTIES!$E$15</definedName>
    <definedName name="FACTOR_OST" localSheetId="16">[1]ASSUMPTIES!$E$15</definedName>
    <definedName name="FACTOR_OST" localSheetId="5">[2]ASSUMPTIES!$E$15</definedName>
    <definedName name="FACTOR_OST" localSheetId="6">[2]ASSUMPTIES!$E$15</definedName>
    <definedName name="FACTOR_OST" localSheetId="7">[2]ASSUMPTIES!$E$15</definedName>
    <definedName name="FACTOR_OST" localSheetId="8">[3]ASSUMPTIES!$E$15</definedName>
    <definedName name="FACTOR_OST" localSheetId="9">[3]ASSUMPTIES!$E$15</definedName>
    <definedName name="FACTOR_OST" localSheetId="10">[3]ASSUMPTIES!$E$15</definedName>
    <definedName name="FACTOR_OST" localSheetId="11">[4]ASSUMPTIES!$E$15</definedName>
    <definedName name="FACTOR_OST" localSheetId="12">[4]ASSUMPTIES!$E$15</definedName>
    <definedName name="FACTOR_OST" localSheetId="13">[4]ASSUMPTIES!$E$15</definedName>
    <definedName name="FACTOR_OST" localSheetId="17">[5]ASSUMPTIES!$E$15</definedName>
    <definedName name="FACTOR_OST" localSheetId="18">[5]ASSUMPTIES!$E$15</definedName>
    <definedName name="FACTOR_OST" localSheetId="19">[5]ASSUMPTIES!$E$15</definedName>
    <definedName name="FACTOR_OST" localSheetId="20">[6]ASSUMPTIES!$E$15</definedName>
    <definedName name="FACTOR_OST" localSheetId="21">[6]ASSUMPTIES!$E$15</definedName>
    <definedName name="FACTOR_OST" localSheetId="22">[6]ASSUMPTIES!$E$15</definedName>
    <definedName name="FACTOR_OST" localSheetId="24">[7]ASSUMPTIES!$E$15</definedName>
    <definedName name="FACTOR_OST" localSheetId="23">[7]ASSUMPTIES!$E$15</definedName>
    <definedName name="FACTOR_OST" localSheetId="25">[7]ASSUMPTIES!$E$15</definedName>
    <definedName name="FACTOR_OST" localSheetId="26">[8]ASSUMPTIES!$E$15</definedName>
    <definedName name="FACTOR_OST" localSheetId="27">[8]ASSUMPTIES!$E$15</definedName>
    <definedName name="FACTOR_OST" localSheetId="28">[8]ASSUMPTIES!$E$15</definedName>
    <definedName name="FACTOR_OST">[9]ASSUMPTIES!$E$15</definedName>
    <definedName name="FACTOR_VAST" localSheetId="14">[1]ASSUMPTIES!$E$21</definedName>
    <definedName name="FACTOR_VAST" localSheetId="15">[1]ASSUMPTIES!$E$21</definedName>
    <definedName name="FACTOR_VAST" localSheetId="16">[1]ASSUMPTIES!$E$21</definedName>
    <definedName name="FACTOR_VAST" localSheetId="5">[2]ASSUMPTIES!$E$21</definedName>
    <definedName name="FACTOR_VAST" localSheetId="6">[2]ASSUMPTIES!$E$21</definedName>
    <definedName name="FACTOR_VAST" localSheetId="7">[2]ASSUMPTIES!$E$21</definedName>
    <definedName name="FACTOR_VAST" localSheetId="8">[3]ASSUMPTIES!$E$21</definedName>
    <definedName name="FACTOR_VAST" localSheetId="9">[3]ASSUMPTIES!$E$21</definedName>
    <definedName name="FACTOR_VAST" localSheetId="10">[3]ASSUMPTIES!$E$21</definedName>
    <definedName name="FACTOR_VAST" localSheetId="11">[4]ASSUMPTIES!$E$21</definedName>
    <definedName name="FACTOR_VAST" localSheetId="12">[4]ASSUMPTIES!$E$21</definedName>
    <definedName name="FACTOR_VAST" localSheetId="13">[4]ASSUMPTIES!$E$21</definedName>
    <definedName name="FACTOR_VAST" localSheetId="17">[5]ASSUMPTIES!$E$21</definedName>
    <definedName name="FACTOR_VAST" localSheetId="18">[5]ASSUMPTIES!$E$21</definedName>
    <definedName name="FACTOR_VAST" localSheetId="19">[5]ASSUMPTIES!$E$21</definedName>
    <definedName name="FACTOR_VAST" localSheetId="20">[6]ASSUMPTIES!$E$21</definedName>
    <definedName name="FACTOR_VAST" localSheetId="21">[6]ASSUMPTIES!$E$21</definedName>
    <definedName name="FACTOR_VAST" localSheetId="22">[6]ASSUMPTIES!$E$21</definedName>
    <definedName name="FACTOR_VAST" localSheetId="24">[7]ASSUMPTIES!$E$21</definedName>
    <definedName name="FACTOR_VAST" localSheetId="23">[7]ASSUMPTIES!$E$21</definedName>
    <definedName name="FACTOR_VAST" localSheetId="25">[7]ASSUMPTIES!$E$21</definedName>
    <definedName name="FACTOR_VAST" localSheetId="26">[8]ASSUMPTIES!$E$21</definedName>
    <definedName name="FACTOR_VAST" localSheetId="27">[8]ASSUMPTIES!$E$21</definedName>
    <definedName name="FACTOR_VAST" localSheetId="28">[8]ASSUMPTIES!$E$21</definedName>
    <definedName name="FACTOR_VAST">[9]ASSUMPTIES!$E$21</definedName>
    <definedName name="JAAR" localSheetId="14">[1]TITELBLAD!$I$12</definedName>
    <definedName name="JAAR" localSheetId="15">[1]TITELBLAD!$I$12</definedName>
    <definedName name="JAAR" localSheetId="16">[1]TITELBLAD!$I$12</definedName>
    <definedName name="JAAR" localSheetId="5">[2]TITELBLAD!$I$12</definedName>
    <definedName name="JAAR" localSheetId="6">[2]TITELBLAD!$I$12</definedName>
    <definedName name="JAAR" localSheetId="7">[2]TITELBLAD!$I$12</definedName>
    <definedName name="JAAR" localSheetId="8">[3]TITELBLAD!$I$12</definedName>
    <definedName name="JAAR" localSheetId="9">[3]TITELBLAD!$I$12</definedName>
    <definedName name="JAAR" localSheetId="10">[3]TITELBLAD!$I$12</definedName>
    <definedName name="JAAR" localSheetId="11">[4]TITELBLAD!$I$12</definedName>
    <definedName name="JAAR" localSheetId="12">[4]TITELBLAD!$I$12</definedName>
    <definedName name="JAAR" localSheetId="13">[4]TITELBLAD!$I$12</definedName>
    <definedName name="JAAR" localSheetId="17">[5]TITELBLAD!$I$12</definedName>
    <definedName name="JAAR" localSheetId="18">[5]TITELBLAD!$I$12</definedName>
    <definedName name="JAAR" localSheetId="19">[5]TITELBLAD!$I$12</definedName>
    <definedName name="JAAR" localSheetId="20">[6]TITELBLAD!$I$12</definedName>
    <definedName name="JAAR" localSheetId="21">[6]TITELBLAD!$I$12</definedName>
    <definedName name="JAAR" localSheetId="22">[6]TITELBLAD!$I$12</definedName>
    <definedName name="JAAR" localSheetId="24">[7]TITELBLAD!$I$12</definedName>
    <definedName name="JAAR" localSheetId="23">[7]TITELBLAD!$I$12</definedName>
    <definedName name="JAAR" localSheetId="25">[7]TITELBLAD!$I$12</definedName>
    <definedName name="JAAR" localSheetId="26">[8]TITELBLAD!$I$12</definedName>
    <definedName name="JAAR" localSheetId="27">[8]TITELBLAD!$I$12</definedName>
    <definedName name="JAAR" localSheetId="28">[8]TITELBLAD!$I$12</definedName>
    <definedName name="JAAR">[9]TITELBLAD!$I$12</definedName>
    <definedName name="KORTING_XN" localSheetId="14">[1]ASSUMPTIES!$E$40</definedName>
    <definedName name="KORTING_XN" localSheetId="15">[1]ASSUMPTIES!$E$40</definedName>
    <definedName name="KORTING_XN" localSheetId="16">[1]ASSUMPTIES!$E$40</definedName>
    <definedName name="KORTING_XN" localSheetId="5">[2]ASSUMPTIES!$E$40</definedName>
    <definedName name="KORTING_XN" localSheetId="6">[2]ASSUMPTIES!$E$40</definedName>
    <definedName name="KORTING_XN" localSheetId="7">[2]ASSUMPTIES!$E$40</definedName>
    <definedName name="KORTING_XN" localSheetId="8">[3]ASSUMPTIES!$E$40</definedName>
    <definedName name="KORTING_XN" localSheetId="9">[3]ASSUMPTIES!$E$40</definedName>
    <definedName name="KORTING_XN" localSheetId="10">[3]ASSUMPTIES!$E$40</definedName>
    <definedName name="KORTING_XN" localSheetId="11">[4]ASSUMPTIES!$E$40</definedName>
    <definedName name="KORTING_XN" localSheetId="12">[4]ASSUMPTIES!$E$40</definedName>
    <definedName name="KORTING_XN" localSheetId="13">[4]ASSUMPTIES!$E$40</definedName>
    <definedName name="KORTING_XN" localSheetId="17">[5]ASSUMPTIES!$E$40</definedName>
    <definedName name="KORTING_XN" localSheetId="18">[5]ASSUMPTIES!$E$40</definedName>
    <definedName name="KORTING_XN" localSheetId="19">[5]ASSUMPTIES!$E$40</definedName>
    <definedName name="KORTING_XN" localSheetId="20">[6]ASSUMPTIES!$E$40</definedName>
    <definedName name="KORTING_XN" localSheetId="21">[6]ASSUMPTIES!$E$40</definedName>
    <definedName name="KORTING_XN" localSheetId="22">[6]ASSUMPTIES!$E$40</definedName>
    <definedName name="KORTING_XN" localSheetId="24">[7]ASSUMPTIES!$E$40</definedName>
    <definedName name="KORTING_XN" localSheetId="23">[7]ASSUMPTIES!$E$40</definedName>
    <definedName name="KORTING_XN" localSheetId="25">[7]ASSUMPTIES!$E$40</definedName>
    <definedName name="KORTING_XN" localSheetId="26">[8]ASSUMPTIES!$E$40</definedName>
    <definedName name="KORTING_XN" localSheetId="27">[8]ASSUMPTIES!$E$40</definedName>
    <definedName name="KORTING_XN" localSheetId="28">[8]ASSUMPTIES!$E$40</definedName>
    <definedName name="KORTING_XN">[9]ASSUMPTIES!$E$40</definedName>
    <definedName name="MAXTOENAME_TRHS" localSheetId="14">[1]ASSUMPTIES!$E$36</definedName>
    <definedName name="MAXTOENAME_TRHS" localSheetId="15">[1]ASSUMPTIES!$E$36</definedName>
    <definedName name="MAXTOENAME_TRHS" localSheetId="16">[1]ASSUMPTIES!$E$36</definedName>
    <definedName name="MAXTOENAME_TRHS" localSheetId="5">[2]ASSUMPTIES!$E$36</definedName>
    <definedName name="MAXTOENAME_TRHS" localSheetId="6">[2]ASSUMPTIES!$E$36</definedName>
    <definedName name="MAXTOENAME_TRHS" localSheetId="7">[2]ASSUMPTIES!$E$36</definedName>
    <definedName name="MAXTOENAME_TRHS" localSheetId="8">[3]ASSUMPTIES!$E$36</definedName>
    <definedName name="MAXTOENAME_TRHS" localSheetId="9">[3]ASSUMPTIES!$E$36</definedName>
    <definedName name="MAXTOENAME_TRHS" localSheetId="10">[3]ASSUMPTIES!$E$36</definedName>
    <definedName name="MAXTOENAME_TRHS" localSheetId="11">[4]ASSUMPTIES!$E$36</definedName>
    <definedName name="MAXTOENAME_TRHS" localSheetId="12">[4]ASSUMPTIES!$E$36</definedName>
    <definedName name="MAXTOENAME_TRHS" localSheetId="13">[4]ASSUMPTIES!$E$36</definedName>
    <definedName name="MAXTOENAME_TRHS" localSheetId="17">[5]ASSUMPTIES!$E$36</definedName>
    <definedName name="MAXTOENAME_TRHS" localSheetId="18">[5]ASSUMPTIES!$E$36</definedName>
    <definedName name="MAXTOENAME_TRHS" localSheetId="19">[5]ASSUMPTIES!$E$36</definedName>
    <definedName name="MAXTOENAME_TRHS" localSheetId="20">[6]ASSUMPTIES!$E$36</definedName>
    <definedName name="MAXTOENAME_TRHS" localSheetId="21">[6]ASSUMPTIES!$E$36</definedName>
    <definedName name="MAXTOENAME_TRHS" localSheetId="22">[6]ASSUMPTIES!$E$36</definedName>
    <definedName name="MAXTOENAME_TRHS" localSheetId="24">[7]ASSUMPTIES!$E$36</definedName>
    <definedName name="MAXTOENAME_TRHS" localSheetId="23">[7]ASSUMPTIES!$E$36</definedName>
    <definedName name="MAXTOENAME_TRHS" localSheetId="25">[7]ASSUMPTIES!$E$36</definedName>
    <definedName name="MAXTOENAME_TRHS" localSheetId="26">[8]ASSUMPTIES!$E$36</definedName>
    <definedName name="MAXTOENAME_TRHS" localSheetId="27">[8]ASSUMPTIES!$E$36</definedName>
    <definedName name="MAXTOENAME_TRHS" localSheetId="28">[8]ASSUMPTIES!$E$36</definedName>
    <definedName name="MAXTOENAME_TRHS">[9]ASSUMPTIES!$E$36</definedName>
    <definedName name="OMVORMERVERMOGEN" localSheetId="14">[1]ASSUMPTIES!$E$53</definedName>
    <definedName name="OMVORMERVERMOGEN" localSheetId="15">[1]ASSUMPTIES!$E$53</definedName>
    <definedName name="OMVORMERVERMOGEN" localSheetId="16">[1]ASSUMPTIES!$E$53</definedName>
    <definedName name="OMVORMERVERMOGEN" localSheetId="5">[2]ASSUMPTIES!$E$53</definedName>
    <definedName name="OMVORMERVERMOGEN" localSheetId="6">[2]ASSUMPTIES!$E$53</definedName>
    <definedName name="OMVORMERVERMOGEN" localSheetId="7">[2]ASSUMPTIES!$E$53</definedName>
    <definedName name="OMVORMERVERMOGEN" localSheetId="8">[3]ASSUMPTIES!$E$53</definedName>
    <definedName name="OMVORMERVERMOGEN" localSheetId="9">[3]ASSUMPTIES!$E$53</definedName>
    <definedName name="OMVORMERVERMOGEN" localSheetId="10">[3]ASSUMPTIES!$E$53</definedName>
    <definedName name="OMVORMERVERMOGEN" localSheetId="11">[4]ASSUMPTIES!$E$53</definedName>
    <definedName name="OMVORMERVERMOGEN" localSheetId="12">[4]ASSUMPTIES!$E$53</definedName>
    <definedName name="OMVORMERVERMOGEN" localSheetId="13">[4]ASSUMPTIES!$E$53</definedName>
    <definedName name="OMVORMERVERMOGEN" localSheetId="17">[5]ASSUMPTIES!$E$53</definedName>
    <definedName name="OMVORMERVERMOGEN" localSheetId="18">[5]ASSUMPTIES!$E$53</definedName>
    <definedName name="OMVORMERVERMOGEN" localSheetId="19">[5]ASSUMPTIES!$E$53</definedName>
    <definedName name="OMVORMERVERMOGEN" localSheetId="20">[6]ASSUMPTIES!$E$53</definedName>
    <definedName name="OMVORMERVERMOGEN" localSheetId="21">[6]ASSUMPTIES!$E$53</definedName>
    <definedName name="OMVORMERVERMOGEN" localSheetId="22">[6]ASSUMPTIES!$E$53</definedName>
    <definedName name="OMVORMERVERMOGEN" localSheetId="24">[7]ASSUMPTIES!$E$53</definedName>
    <definedName name="OMVORMERVERMOGEN" localSheetId="23">[7]ASSUMPTIES!$E$53</definedName>
    <definedName name="OMVORMERVERMOGEN" localSheetId="25">[7]ASSUMPTIES!$E$53</definedName>
    <definedName name="OMVORMERVERMOGEN" localSheetId="26">[8]ASSUMPTIES!$E$53</definedName>
    <definedName name="OMVORMERVERMOGEN" localSheetId="27">[8]ASSUMPTIES!$E$53</definedName>
    <definedName name="OMVORMERVERMOGEN" localSheetId="28">[8]ASSUMPTIES!$E$53</definedName>
    <definedName name="OMVORMERVERMOGEN">[9]ASSUMPTIES!$E$53</definedName>
    <definedName name="PROCENT_GEMMP" localSheetId="14">[1]ASSUMPTIES!$E$18</definedName>
    <definedName name="PROCENT_GEMMP" localSheetId="15">[1]ASSUMPTIES!$E$18</definedName>
    <definedName name="PROCENT_GEMMP" localSheetId="16">[1]ASSUMPTIES!$E$18</definedName>
    <definedName name="PROCENT_GEMMP" localSheetId="5">[2]ASSUMPTIES!$E$18</definedName>
    <definedName name="PROCENT_GEMMP" localSheetId="6">[2]ASSUMPTIES!$E$18</definedName>
    <definedName name="PROCENT_GEMMP" localSheetId="7">[2]ASSUMPTIES!$E$18</definedName>
    <definedName name="PROCENT_GEMMP" localSheetId="8">[3]ASSUMPTIES!$E$18</definedName>
    <definedName name="PROCENT_GEMMP" localSheetId="9">[3]ASSUMPTIES!$E$18</definedName>
    <definedName name="PROCENT_GEMMP" localSheetId="10">[3]ASSUMPTIES!$E$18</definedName>
    <definedName name="PROCENT_GEMMP" localSheetId="11">[4]ASSUMPTIES!$E$18</definedName>
    <definedName name="PROCENT_GEMMP" localSheetId="12">[4]ASSUMPTIES!$E$18</definedName>
    <definedName name="PROCENT_GEMMP" localSheetId="13">[4]ASSUMPTIES!$E$18</definedName>
    <definedName name="PROCENT_GEMMP" localSheetId="17">[5]ASSUMPTIES!$E$18</definedName>
    <definedName name="PROCENT_GEMMP" localSheetId="18">[5]ASSUMPTIES!$E$18</definedName>
    <definedName name="PROCENT_GEMMP" localSheetId="19">[5]ASSUMPTIES!$E$18</definedName>
    <definedName name="PROCENT_GEMMP" localSheetId="20">[6]ASSUMPTIES!$E$18</definedName>
    <definedName name="PROCENT_GEMMP" localSheetId="21">[6]ASSUMPTIES!$E$18</definedName>
    <definedName name="PROCENT_GEMMP" localSheetId="22">[6]ASSUMPTIES!$E$18</definedName>
    <definedName name="PROCENT_GEMMP" localSheetId="24">[7]ASSUMPTIES!$E$18</definedName>
    <definedName name="PROCENT_GEMMP" localSheetId="23">[7]ASSUMPTIES!$E$18</definedName>
    <definedName name="PROCENT_GEMMP" localSheetId="25">[7]ASSUMPTIES!$E$18</definedName>
    <definedName name="PROCENT_GEMMP" localSheetId="26">[8]ASSUMPTIES!$E$18</definedName>
    <definedName name="PROCENT_GEMMP" localSheetId="27">[8]ASSUMPTIES!$E$18</definedName>
    <definedName name="PROCENT_GEMMP" localSheetId="28">[8]ASSUMPTIES!$E$18</definedName>
    <definedName name="PROCENT_GEMMP">[9]ASSUMPTIES!$E$18</definedName>
    <definedName name="PROCENT_KWH" localSheetId="14">[1]ASSUMPTIES!$E$19</definedName>
    <definedName name="PROCENT_KWH" localSheetId="15">[1]ASSUMPTIES!$E$19</definedName>
    <definedName name="PROCENT_KWH" localSheetId="16">[1]ASSUMPTIES!$E$19</definedName>
    <definedName name="PROCENT_KWH" localSheetId="5">[2]ASSUMPTIES!$E$19</definedName>
    <definedName name="PROCENT_KWH" localSheetId="6">[2]ASSUMPTIES!$E$19</definedName>
    <definedName name="PROCENT_KWH" localSheetId="7">[2]ASSUMPTIES!$E$19</definedName>
    <definedName name="PROCENT_KWH" localSheetId="8">[3]ASSUMPTIES!$E$19</definedName>
    <definedName name="PROCENT_KWH" localSheetId="9">[3]ASSUMPTIES!$E$19</definedName>
    <definedName name="PROCENT_KWH" localSheetId="10">[3]ASSUMPTIES!$E$19</definedName>
    <definedName name="PROCENT_KWH" localSheetId="11">[4]ASSUMPTIES!$E$19</definedName>
    <definedName name="PROCENT_KWH" localSheetId="12">[4]ASSUMPTIES!$E$19</definedName>
    <definedName name="PROCENT_KWH" localSheetId="13">[4]ASSUMPTIES!$E$19</definedName>
    <definedName name="PROCENT_KWH" localSheetId="17">[5]ASSUMPTIES!$E$19</definedName>
    <definedName name="PROCENT_KWH" localSheetId="18">[5]ASSUMPTIES!$E$19</definedName>
    <definedName name="PROCENT_KWH" localSheetId="19">[5]ASSUMPTIES!$E$19</definedName>
    <definedName name="PROCENT_KWH" localSheetId="20">[6]ASSUMPTIES!$E$19</definedName>
    <definedName name="PROCENT_KWH" localSheetId="21">[6]ASSUMPTIES!$E$19</definedName>
    <definedName name="PROCENT_KWH" localSheetId="22">[6]ASSUMPTIES!$E$19</definedName>
    <definedName name="PROCENT_KWH" localSheetId="24">[7]ASSUMPTIES!$E$19</definedName>
    <definedName name="PROCENT_KWH" localSheetId="23">[7]ASSUMPTIES!$E$19</definedName>
    <definedName name="PROCENT_KWH" localSheetId="25">[7]ASSUMPTIES!$E$19</definedName>
    <definedName name="PROCENT_KWH" localSheetId="26">[8]ASSUMPTIES!$E$19</definedName>
    <definedName name="PROCENT_KWH" localSheetId="27">[8]ASSUMPTIES!$E$19</definedName>
    <definedName name="PROCENT_KWH" localSheetId="28">[8]ASSUMPTIES!$E$19</definedName>
    <definedName name="PROCENT_KWH">[9]ASSUMPTIES!$E$19</definedName>
    <definedName name="PROCENT_MP" localSheetId="14">[1]ASSUMPTIES!$E$12</definedName>
    <definedName name="PROCENT_MP" localSheetId="15">[1]ASSUMPTIES!$E$12</definedName>
    <definedName name="PROCENT_MP" localSheetId="16">[1]ASSUMPTIES!$E$12</definedName>
    <definedName name="PROCENT_MP" localSheetId="5">[2]ASSUMPTIES!$E$12</definedName>
    <definedName name="PROCENT_MP" localSheetId="6">[2]ASSUMPTIES!$E$12</definedName>
    <definedName name="PROCENT_MP" localSheetId="7">[2]ASSUMPTIES!$E$12</definedName>
    <definedName name="PROCENT_MP" localSheetId="8">[3]ASSUMPTIES!$E$12</definedName>
    <definedName name="PROCENT_MP" localSheetId="9">[3]ASSUMPTIES!$E$12</definedName>
    <definedName name="PROCENT_MP" localSheetId="10">[3]ASSUMPTIES!$E$12</definedName>
    <definedName name="PROCENT_MP" localSheetId="11">[4]ASSUMPTIES!$E$12</definedName>
    <definedName name="PROCENT_MP" localSheetId="12">[4]ASSUMPTIES!$E$12</definedName>
    <definedName name="PROCENT_MP" localSheetId="13">[4]ASSUMPTIES!$E$12</definedName>
    <definedName name="PROCENT_MP" localSheetId="17">[5]ASSUMPTIES!$E$12</definedName>
    <definedName name="PROCENT_MP" localSheetId="18">[5]ASSUMPTIES!$E$12</definedName>
    <definedName name="PROCENT_MP" localSheetId="19">[5]ASSUMPTIES!$E$12</definedName>
    <definedName name="PROCENT_MP" localSheetId="20">[6]ASSUMPTIES!$E$12</definedName>
    <definedName name="PROCENT_MP" localSheetId="21">[6]ASSUMPTIES!$E$12</definedName>
    <definedName name="PROCENT_MP" localSheetId="22">[6]ASSUMPTIES!$E$12</definedName>
    <definedName name="PROCENT_MP" localSheetId="24">[7]ASSUMPTIES!$E$12</definedName>
    <definedName name="PROCENT_MP" localSheetId="23">[7]ASSUMPTIES!$E$12</definedName>
    <definedName name="PROCENT_MP" localSheetId="25">[7]ASSUMPTIES!$E$12</definedName>
    <definedName name="PROCENT_MP" localSheetId="26">[8]ASSUMPTIES!$E$12</definedName>
    <definedName name="PROCENT_MP" localSheetId="27">[8]ASSUMPTIES!$E$12</definedName>
    <definedName name="PROCENT_MP" localSheetId="28">[8]ASSUMPTIES!$E$12</definedName>
    <definedName name="PROCENT_MP">[9]ASSUMPTIES!$E$12</definedName>
    <definedName name="PROCENT_TV" localSheetId="14">[1]ASSUMPTIES!$E$11</definedName>
    <definedName name="PROCENT_TV" localSheetId="15">[1]ASSUMPTIES!$E$11</definedName>
    <definedName name="PROCENT_TV" localSheetId="16">[1]ASSUMPTIES!$E$11</definedName>
    <definedName name="PROCENT_TV" localSheetId="5">[2]ASSUMPTIES!$E$11</definedName>
    <definedName name="PROCENT_TV" localSheetId="6">[2]ASSUMPTIES!$E$11</definedName>
    <definedName name="PROCENT_TV" localSheetId="7">[2]ASSUMPTIES!$E$11</definedName>
    <definedName name="PROCENT_TV" localSheetId="8">[3]ASSUMPTIES!$E$11</definedName>
    <definedName name="PROCENT_TV" localSheetId="9">[3]ASSUMPTIES!$E$11</definedName>
    <definedName name="PROCENT_TV" localSheetId="10">[3]ASSUMPTIES!$E$11</definedName>
    <definedName name="PROCENT_TV" localSheetId="11">[4]ASSUMPTIES!$E$11</definedName>
    <definedName name="PROCENT_TV" localSheetId="12">[4]ASSUMPTIES!$E$11</definedName>
    <definedName name="PROCENT_TV" localSheetId="13">[4]ASSUMPTIES!$E$11</definedName>
    <definedName name="PROCENT_TV" localSheetId="17">[5]ASSUMPTIES!$E$11</definedName>
    <definedName name="PROCENT_TV" localSheetId="18">[5]ASSUMPTIES!$E$11</definedName>
    <definedName name="PROCENT_TV" localSheetId="19">[5]ASSUMPTIES!$E$11</definedName>
    <definedName name="PROCENT_TV" localSheetId="20">[6]ASSUMPTIES!$E$11</definedName>
    <definedName name="PROCENT_TV" localSheetId="21">[6]ASSUMPTIES!$E$11</definedName>
    <definedName name="PROCENT_TV" localSheetId="22">[6]ASSUMPTIES!$E$11</definedName>
    <definedName name="PROCENT_TV" localSheetId="24">[7]ASSUMPTIES!$E$11</definedName>
    <definedName name="PROCENT_TV" localSheetId="23">[7]ASSUMPTIES!$E$11</definedName>
    <definedName name="PROCENT_TV" localSheetId="25">[7]ASSUMPTIES!$E$11</definedName>
    <definedName name="PROCENT_TV" localSheetId="26">[8]ASSUMPTIES!$E$11</definedName>
    <definedName name="PROCENT_TV" localSheetId="27">[8]ASSUMPTIES!$E$11</definedName>
    <definedName name="PROCENT_TV" localSheetId="28">[8]ASSUMPTIES!$E$11</definedName>
    <definedName name="PROCENT_TV">[9]ASSUMPTIES!$E$11</definedName>
    <definedName name="PROCENT_VERHOGING_NA_MAX" localSheetId="14">[1]MAXIMUM!$G$34</definedName>
    <definedName name="PROCENT_VERHOGING_NA_MAX" localSheetId="15">[1]MAXIMUM!$G$34</definedName>
    <definedName name="PROCENT_VERHOGING_NA_MAX" localSheetId="16">[1]MAXIMUM!$G$34</definedName>
    <definedName name="PROCENT_VERHOGING_NA_MAX" localSheetId="5">[2]MAXIMUM!$G$34</definedName>
    <definedName name="PROCENT_VERHOGING_NA_MAX" localSheetId="6">[2]MAXIMUM!$G$34</definedName>
    <definedName name="PROCENT_VERHOGING_NA_MAX" localSheetId="7">[2]MAXIMUM!$G$34</definedName>
    <definedName name="PROCENT_VERHOGING_NA_MAX" localSheetId="8">[3]MAXIMUM!$G$34</definedName>
    <definedName name="PROCENT_VERHOGING_NA_MAX" localSheetId="9">[3]MAXIMUM!$G$34</definedName>
    <definedName name="PROCENT_VERHOGING_NA_MAX" localSheetId="10">[3]MAXIMUM!$G$34</definedName>
    <definedName name="PROCENT_VERHOGING_NA_MAX" localSheetId="11">[4]MAXIMUM!$G$34</definedName>
    <definedName name="PROCENT_VERHOGING_NA_MAX" localSheetId="12">[4]MAXIMUM!$G$34</definedName>
    <definedName name="PROCENT_VERHOGING_NA_MAX" localSheetId="13">[4]MAXIMUM!$G$34</definedName>
    <definedName name="PROCENT_VERHOGING_NA_MAX" localSheetId="17">[5]MAXIMUM!$G$34</definedName>
    <definedName name="PROCENT_VERHOGING_NA_MAX" localSheetId="18">[5]MAXIMUM!$G$34</definedName>
    <definedName name="PROCENT_VERHOGING_NA_MAX" localSheetId="19">[5]MAXIMUM!$G$34</definedName>
    <definedName name="PROCENT_VERHOGING_NA_MAX" localSheetId="20">[6]MAXIMUM!$G$34</definedName>
    <definedName name="PROCENT_VERHOGING_NA_MAX" localSheetId="21">[6]MAXIMUM!$G$34</definedName>
    <definedName name="PROCENT_VERHOGING_NA_MAX" localSheetId="22">[6]MAXIMUM!$G$34</definedName>
    <definedName name="PROCENT_VERHOGING_NA_MAX" localSheetId="24">[7]MAXIMUM!$G$34</definedName>
    <definedName name="PROCENT_VERHOGING_NA_MAX" localSheetId="23">[7]MAXIMUM!$G$34</definedName>
    <definedName name="PROCENT_VERHOGING_NA_MAX" localSheetId="25">[7]MAXIMUM!$G$34</definedName>
    <definedName name="PROCENT_VERHOGING_NA_MAX" localSheetId="26">[8]MAXIMUM!$G$34</definedName>
    <definedName name="PROCENT_VERHOGING_NA_MAX" localSheetId="27">[8]MAXIMUM!$G$34</definedName>
    <definedName name="PROCENT_VERHOGING_NA_MAX" localSheetId="28">[8]MAXIMUM!$G$34</definedName>
    <definedName name="PROCENT_VERHOGING_NA_MAX">[9]MAXIMUM!$G$34</definedName>
    <definedName name="SAPBEXrevision" localSheetId="3" hidden="1">23</definedName>
    <definedName name="SAPBEXrevision" localSheetId="2" hidden="1">23</definedName>
    <definedName name="SAPBEXrevision" localSheetId="4" hidden="1">23</definedName>
    <definedName name="SAPBEXrevision" localSheetId="14" hidden="1">23</definedName>
    <definedName name="SAPBEXrevision" localSheetId="15" hidden="1">23</definedName>
    <definedName name="SAPBEXrevision" localSheetId="16" hidden="1">23</definedName>
    <definedName name="SAPBEXrevision" localSheetId="5" hidden="1">23</definedName>
    <definedName name="SAPBEXrevision" localSheetId="6" hidden="1">23</definedName>
    <definedName name="SAPBEXrevision" localSheetId="7" hidden="1">23</definedName>
    <definedName name="SAPBEXrevision" localSheetId="8" hidden="1">23</definedName>
    <definedName name="SAPBEXrevision" localSheetId="9" hidden="1">23</definedName>
    <definedName name="SAPBEXrevision" localSheetId="10" hidden="1">23</definedName>
    <definedName name="SAPBEXrevision" localSheetId="11" hidden="1">23</definedName>
    <definedName name="SAPBEXrevision" localSheetId="12" hidden="1">23</definedName>
    <definedName name="SAPBEXrevision" localSheetId="13" hidden="1">23</definedName>
    <definedName name="SAPBEXrevision" localSheetId="17" hidden="1">23</definedName>
    <definedName name="SAPBEXrevision" localSheetId="18" hidden="1">23</definedName>
    <definedName name="SAPBEXrevision" localSheetId="19" hidden="1">23</definedName>
    <definedName name="SAPBEXrevision" localSheetId="20" hidden="1">23</definedName>
    <definedName name="SAPBEXrevision" localSheetId="21" hidden="1">23</definedName>
    <definedName name="SAPBEXrevision" localSheetId="22" hidden="1">23</definedName>
    <definedName name="SAPBEXrevision" localSheetId="24" hidden="1">23</definedName>
    <definedName name="SAPBEXrevision" localSheetId="23" hidden="1">23</definedName>
    <definedName name="SAPBEXrevision" localSheetId="25" hidden="1">23</definedName>
    <definedName name="SAPBEXrevision" localSheetId="26" hidden="1">23</definedName>
    <definedName name="SAPBEXrevision" localSheetId="27" hidden="1">23</definedName>
    <definedName name="SAPBEXrevision" localSheetId="28" hidden="1">23</definedName>
    <definedName name="SAPBEXrevision" hidden="1">10</definedName>
    <definedName name="SAPBEXsysID" hidden="1">"BP1"</definedName>
    <definedName name="SAPBEXwbID" localSheetId="3" hidden="1">"3OXN00JDSWKKLN5ZRDB3JJU3L"</definedName>
    <definedName name="SAPBEXwbID" localSheetId="2" hidden="1">"3OXN00JDSWKKLN5ZRDB3JJU3L"</definedName>
    <definedName name="SAPBEXwbID" localSheetId="4" hidden="1">"3OXN00JDSWKKLN5ZRDB3JJU3L"</definedName>
    <definedName name="SAPBEXwbID" localSheetId="14" hidden="1">"3OXN00JDSWKKLN5ZRDB3JJU3L"</definedName>
    <definedName name="SAPBEXwbID" localSheetId="15" hidden="1">"3OXN00JDSWKKLN5ZRDB3JJU3L"</definedName>
    <definedName name="SAPBEXwbID" localSheetId="16" hidden="1">"3OXN00JDSWKKLN5ZRDB3JJU3L"</definedName>
    <definedName name="SAPBEXwbID" localSheetId="5" hidden="1">"3OXN00JDSWKKLN5ZRDB3JJU3L"</definedName>
    <definedName name="SAPBEXwbID" localSheetId="6" hidden="1">"3OXN00JDSWKKLN5ZRDB3JJU3L"</definedName>
    <definedName name="SAPBEXwbID" localSheetId="7" hidden="1">"3OXN00JDSWKKLN5ZRDB3JJU3L"</definedName>
    <definedName name="SAPBEXwbID" localSheetId="8" hidden="1">"3OXN00JDSWKKLN5ZRDB3JJU3L"</definedName>
    <definedName name="SAPBEXwbID" localSheetId="9" hidden="1">"3OXN00JDSWKKLN5ZRDB3JJU3L"</definedName>
    <definedName name="SAPBEXwbID" localSheetId="10" hidden="1">"3OXN00JDSWKKLN5ZRDB3JJU3L"</definedName>
    <definedName name="SAPBEXwbID" localSheetId="11" hidden="1">"3OXN00JDSWKKLN5ZRDB3JJU3L"</definedName>
    <definedName name="SAPBEXwbID" localSheetId="12" hidden="1">"3OXN00JDSWKKLN5ZRDB3JJU3L"</definedName>
    <definedName name="SAPBEXwbID" localSheetId="13" hidden="1">"3OXN00JDSWKKLN5ZRDB3JJU3L"</definedName>
    <definedName name="SAPBEXwbID" localSheetId="17" hidden="1">"3OXN00JDSWKKLN5ZRDB3JJU3L"</definedName>
    <definedName name="SAPBEXwbID" localSheetId="18" hidden="1">"3OXN00JDSWKKLN5ZRDB3JJU3L"</definedName>
    <definedName name="SAPBEXwbID" localSheetId="19" hidden="1">"3OXN00JDSWKKLN5ZRDB3JJU3L"</definedName>
    <definedName name="SAPBEXwbID" localSheetId="20" hidden="1">"3OXN00JDSWKKLN5ZRDB3JJU3L"</definedName>
    <definedName name="SAPBEXwbID" localSheetId="21" hidden="1">"3OXN00JDSWKKLN5ZRDB3JJU3L"</definedName>
    <definedName name="SAPBEXwbID" localSheetId="22" hidden="1">"3OXN00JDSWKKLN5ZRDB3JJU3L"</definedName>
    <definedName name="SAPBEXwbID" localSheetId="24" hidden="1">"3OXN00JDSWKKLN5ZRDB3JJU3L"</definedName>
    <definedName name="SAPBEXwbID" localSheetId="23" hidden="1">"3OXN00JDSWKKLN5ZRDB3JJU3L"</definedName>
    <definedName name="SAPBEXwbID" localSheetId="25" hidden="1">"3OXN00JDSWKKLN5ZRDB3JJU3L"</definedName>
    <definedName name="SAPBEXwbID" localSheetId="26" hidden="1">"3OXN00JDSWKKLN5ZRDB3JJU3L"</definedName>
    <definedName name="SAPBEXwbID" localSheetId="27" hidden="1">"3OXN00JDSWKKLN5ZRDB3JJU3L"</definedName>
    <definedName name="SAPBEXwbID" localSheetId="28" hidden="1">"3OXN00JDSWKKLN5ZRDB3JJU3L"</definedName>
    <definedName name="SAPBEXwbID" hidden="1">"4751QXOCD67AJ09JC6QHJDZY6"</definedName>
    <definedName name="TAR_DATA_LSMR1_2021" localSheetId="14">[1]ASSUMPTIES!$E$28</definedName>
    <definedName name="TAR_DATA_LSMR1_2021" localSheetId="15">[1]ASSUMPTIES!$E$28</definedName>
    <definedName name="TAR_DATA_LSMR1_2021" localSheetId="16">[1]ASSUMPTIES!$E$28</definedName>
    <definedName name="TAR_DATA_LSMR1_2021" localSheetId="5">[2]ASSUMPTIES!$E$28</definedName>
    <definedName name="TAR_DATA_LSMR1_2021" localSheetId="6">[2]ASSUMPTIES!$E$28</definedName>
    <definedName name="TAR_DATA_LSMR1_2021" localSheetId="7">[2]ASSUMPTIES!$E$28</definedName>
    <definedName name="TAR_DATA_LSMR1_2021" localSheetId="8">[3]ASSUMPTIES!$E$28</definedName>
    <definedName name="TAR_DATA_LSMR1_2021" localSheetId="9">[3]ASSUMPTIES!$E$28</definedName>
    <definedName name="TAR_DATA_LSMR1_2021" localSheetId="10">[3]ASSUMPTIES!$E$28</definedName>
    <definedName name="TAR_DATA_LSMR1_2021" localSheetId="11">[4]ASSUMPTIES!$E$28</definedName>
    <definedName name="TAR_DATA_LSMR1_2021" localSheetId="12">[4]ASSUMPTIES!$E$28</definedName>
    <definedName name="TAR_DATA_LSMR1_2021" localSheetId="13">[4]ASSUMPTIES!$E$28</definedName>
    <definedName name="TAR_DATA_LSMR1_2021" localSheetId="17">[5]ASSUMPTIES!$E$28</definedName>
    <definedName name="TAR_DATA_LSMR1_2021" localSheetId="18">[5]ASSUMPTIES!$E$28</definedName>
    <definedName name="TAR_DATA_LSMR1_2021" localSheetId="19">[5]ASSUMPTIES!$E$28</definedName>
    <definedName name="TAR_DATA_LSMR1_2021" localSheetId="20">[6]ASSUMPTIES!$E$28</definedName>
    <definedName name="TAR_DATA_LSMR1_2021" localSheetId="21">[6]ASSUMPTIES!$E$28</definedName>
    <definedName name="TAR_DATA_LSMR1_2021" localSheetId="22">[6]ASSUMPTIES!$E$28</definedName>
    <definedName name="TAR_DATA_LSMR1_2021" localSheetId="24">[7]ASSUMPTIES!$E$28</definedName>
    <definedName name="TAR_DATA_LSMR1_2021" localSheetId="23">[7]ASSUMPTIES!$E$28</definedName>
    <definedName name="TAR_DATA_LSMR1_2021" localSheetId="25">[7]ASSUMPTIES!$E$28</definedName>
    <definedName name="TAR_DATA_LSMR1_2021" localSheetId="26">[8]ASSUMPTIES!$E$28</definedName>
    <definedName name="TAR_DATA_LSMR1_2021" localSheetId="27">[8]ASSUMPTIES!$E$28</definedName>
    <definedName name="TAR_DATA_LSMR1_2021" localSheetId="28">[8]ASSUMPTIES!$E$28</definedName>
    <definedName name="TAR_DATA_LSMR1_2021">[9]ASSUMPTIES!$E$28</definedName>
    <definedName name="TAR_DATA_LSMR3_2021" localSheetId="14">[1]ASSUMPTIES!$E$27</definedName>
    <definedName name="TAR_DATA_LSMR3_2021" localSheetId="15">[1]ASSUMPTIES!$E$27</definedName>
    <definedName name="TAR_DATA_LSMR3_2021" localSheetId="16">[1]ASSUMPTIES!$E$27</definedName>
    <definedName name="TAR_DATA_LSMR3_2021" localSheetId="5">[2]ASSUMPTIES!$E$27</definedName>
    <definedName name="TAR_DATA_LSMR3_2021" localSheetId="6">[2]ASSUMPTIES!$E$27</definedName>
    <definedName name="TAR_DATA_LSMR3_2021" localSheetId="7">[2]ASSUMPTIES!$E$27</definedName>
    <definedName name="TAR_DATA_LSMR3_2021" localSheetId="8">[3]ASSUMPTIES!$E$27</definedName>
    <definedName name="TAR_DATA_LSMR3_2021" localSheetId="9">[3]ASSUMPTIES!$E$27</definedName>
    <definedName name="TAR_DATA_LSMR3_2021" localSheetId="10">[3]ASSUMPTIES!$E$27</definedName>
    <definedName name="TAR_DATA_LSMR3_2021" localSheetId="11">[4]ASSUMPTIES!$E$27</definedName>
    <definedName name="TAR_DATA_LSMR3_2021" localSheetId="12">[4]ASSUMPTIES!$E$27</definedName>
    <definedName name="TAR_DATA_LSMR3_2021" localSheetId="13">[4]ASSUMPTIES!$E$27</definedName>
    <definedName name="TAR_DATA_LSMR3_2021" localSheetId="17">[5]ASSUMPTIES!$E$27</definedName>
    <definedName name="TAR_DATA_LSMR3_2021" localSheetId="18">[5]ASSUMPTIES!$E$27</definedName>
    <definedName name="TAR_DATA_LSMR3_2021" localSheetId="19">[5]ASSUMPTIES!$E$27</definedName>
    <definedName name="TAR_DATA_LSMR3_2021" localSheetId="20">[6]ASSUMPTIES!$E$27</definedName>
    <definedName name="TAR_DATA_LSMR3_2021" localSheetId="21">[6]ASSUMPTIES!$E$27</definedName>
    <definedName name="TAR_DATA_LSMR3_2021" localSheetId="22">[6]ASSUMPTIES!$E$27</definedName>
    <definedName name="TAR_DATA_LSMR3_2021" localSheetId="24">[7]ASSUMPTIES!$E$27</definedName>
    <definedName name="TAR_DATA_LSMR3_2021" localSheetId="23">[7]ASSUMPTIES!$E$27</definedName>
    <definedName name="TAR_DATA_LSMR3_2021" localSheetId="25">[7]ASSUMPTIES!$E$27</definedName>
    <definedName name="TAR_DATA_LSMR3_2021" localSheetId="26">[8]ASSUMPTIES!$E$27</definedName>
    <definedName name="TAR_DATA_LSMR3_2021" localSheetId="27">[8]ASSUMPTIES!$E$27</definedName>
    <definedName name="TAR_DATA_LSMR3_2021" localSheetId="28">[8]ASSUMPTIES!$E$27</definedName>
    <definedName name="TAR_DATA_LSMR3_2021">[9]ASSUMPTIES!$E$27</definedName>
    <definedName name="TAR_DATA_NIETLS_2021" localSheetId="14">[1]ASSUMPTIES!$E$26</definedName>
    <definedName name="TAR_DATA_NIETLS_2021" localSheetId="15">[1]ASSUMPTIES!$E$26</definedName>
    <definedName name="TAR_DATA_NIETLS_2021" localSheetId="16">[1]ASSUMPTIES!$E$26</definedName>
    <definedName name="TAR_DATA_NIETLS_2021" localSheetId="5">[2]ASSUMPTIES!$E$26</definedName>
    <definedName name="TAR_DATA_NIETLS_2021" localSheetId="6">[2]ASSUMPTIES!$E$26</definedName>
    <definedName name="TAR_DATA_NIETLS_2021" localSheetId="7">[2]ASSUMPTIES!$E$26</definedName>
    <definedName name="TAR_DATA_NIETLS_2021" localSheetId="8">[3]ASSUMPTIES!$E$26</definedName>
    <definedName name="TAR_DATA_NIETLS_2021" localSheetId="9">[3]ASSUMPTIES!$E$26</definedName>
    <definedName name="TAR_DATA_NIETLS_2021" localSheetId="10">[3]ASSUMPTIES!$E$26</definedName>
    <definedName name="TAR_DATA_NIETLS_2021" localSheetId="11">[4]ASSUMPTIES!$E$26</definedName>
    <definedName name="TAR_DATA_NIETLS_2021" localSheetId="12">[4]ASSUMPTIES!$E$26</definedName>
    <definedName name="TAR_DATA_NIETLS_2021" localSheetId="13">[4]ASSUMPTIES!$E$26</definedName>
    <definedName name="TAR_DATA_NIETLS_2021" localSheetId="17">[5]ASSUMPTIES!$E$26</definedName>
    <definedName name="TAR_DATA_NIETLS_2021" localSheetId="18">[5]ASSUMPTIES!$E$26</definedName>
    <definedName name="TAR_DATA_NIETLS_2021" localSheetId="19">[5]ASSUMPTIES!$E$26</definedName>
    <definedName name="TAR_DATA_NIETLS_2021" localSheetId="20">[6]ASSUMPTIES!$E$26</definedName>
    <definedName name="TAR_DATA_NIETLS_2021" localSheetId="21">[6]ASSUMPTIES!$E$26</definedName>
    <definedName name="TAR_DATA_NIETLS_2021" localSheetId="22">[6]ASSUMPTIES!$E$26</definedName>
    <definedName name="TAR_DATA_NIETLS_2021" localSheetId="24">[7]ASSUMPTIES!$E$26</definedName>
    <definedName name="TAR_DATA_NIETLS_2021" localSheetId="23">[7]ASSUMPTIES!$E$26</definedName>
    <definedName name="TAR_DATA_NIETLS_2021" localSheetId="25">[7]ASSUMPTIES!$E$26</definedName>
    <definedName name="TAR_DATA_NIETLS_2021" localSheetId="26">[8]ASSUMPTIES!$E$26</definedName>
    <definedName name="TAR_DATA_NIETLS_2021" localSheetId="27">[8]ASSUMPTIES!$E$26</definedName>
    <definedName name="TAR_DATA_NIETLS_2021" localSheetId="28">[8]ASSUMPTIES!$E$26</definedName>
    <definedName name="TAR_DATA_NIETLS_2021">[9]ASSUMPTIES!$E$26</definedName>
    <definedName name="TAR_DATA_PROD_2021" localSheetId="14">[1]ASSUMPTIES!$E$29</definedName>
    <definedName name="TAR_DATA_PROD_2021" localSheetId="15">[1]ASSUMPTIES!$E$29</definedName>
    <definedName name="TAR_DATA_PROD_2021" localSheetId="16">[1]ASSUMPTIES!$E$29</definedName>
    <definedName name="TAR_DATA_PROD_2021" localSheetId="5">[2]ASSUMPTIES!$E$29</definedName>
    <definedName name="TAR_DATA_PROD_2021" localSheetId="6">[2]ASSUMPTIES!$E$29</definedName>
    <definedName name="TAR_DATA_PROD_2021" localSheetId="7">[2]ASSUMPTIES!$E$29</definedName>
    <definedName name="TAR_DATA_PROD_2021" localSheetId="8">[3]ASSUMPTIES!$E$29</definedName>
    <definedName name="TAR_DATA_PROD_2021" localSheetId="9">[3]ASSUMPTIES!$E$29</definedName>
    <definedName name="TAR_DATA_PROD_2021" localSheetId="10">[3]ASSUMPTIES!$E$29</definedName>
    <definedName name="TAR_DATA_PROD_2021" localSheetId="11">[4]ASSUMPTIES!$E$29</definedName>
    <definedName name="TAR_DATA_PROD_2021" localSheetId="12">[4]ASSUMPTIES!$E$29</definedName>
    <definedName name="TAR_DATA_PROD_2021" localSheetId="13">[4]ASSUMPTIES!$E$29</definedName>
    <definedName name="TAR_DATA_PROD_2021" localSheetId="17">[5]ASSUMPTIES!$E$29</definedName>
    <definedName name="TAR_DATA_PROD_2021" localSheetId="18">[5]ASSUMPTIES!$E$29</definedName>
    <definedName name="TAR_DATA_PROD_2021" localSheetId="19">[5]ASSUMPTIES!$E$29</definedName>
    <definedName name="TAR_DATA_PROD_2021" localSheetId="20">[6]ASSUMPTIES!$E$29</definedName>
    <definedName name="TAR_DATA_PROD_2021" localSheetId="21">[6]ASSUMPTIES!$E$29</definedName>
    <definedName name="TAR_DATA_PROD_2021" localSheetId="22">[6]ASSUMPTIES!$E$29</definedName>
    <definedName name="TAR_DATA_PROD_2021" localSheetId="24">[7]ASSUMPTIES!$E$29</definedName>
    <definedName name="TAR_DATA_PROD_2021" localSheetId="23">[7]ASSUMPTIES!$E$29</definedName>
    <definedName name="TAR_DATA_PROD_2021" localSheetId="25">[7]ASSUMPTIES!$E$29</definedName>
    <definedName name="TAR_DATA_PROD_2021" localSheetId="26">[8]ASSUMPTIES!$E$29</definedName>
    <definedName name="TAR_DATA_PROD_2021" localSheetId="27">[8]ASSUMPTIES!$E$29</definedName>
    <definedName name="TAR_DATA_PROD_2021" localSheetId="28">[8]ASSUMPTIES!$E$29</definedName>
    <definedName name="TAR_DATA_PROD_2021">[9]ASSUMPTIES!$E$29</definedName>
    <definedName name="VOLLASTUREN" localSheetId="14">[1]ASSUMPTIES!$E$55</definedName>
    <definedName name="VOLLASTUREN" localSheetId="15">[1]ASSUMPTIES!$E$55</definedName>
    <definedName name="VOLLASTUREN" localSheetId="16">[1]ASSUMPTIES!$E$55</definedName>
    <definedName name="VOLLASTUREN" localSheetId="5">[2]ASSUMPTIES!$E$55</definedName>
    <definedName name="VOLLASTUREN" localSheetId="6">[2]ASSUMPTIES!$E$55</definedName>
    <definedName name="VOLLASTUREN" localSheetId="7">[2]ASSUMPTIES!$E$55</definedName>
    <definedName name="VOLLASTUREN" localSheetId="8">[3]ASSUMPTIES!$E$55</definedName>
    <definedName name="VOLLASTUREN" localSheetId="9">[3]ASSUMPTIES!$E$55</definedName>
    <definedName name="VOLLASTUREN" localSheetId="10">[3]ASSUMPTIES!$E$55</definedName>
    <definedName name="VOLLASTUREN" localSheetId="11">[4]ASSUMPTIES!$E$55</definedName>
    <definedName name="VOLLASTUREN" localSheetId="12">[4]ASSUMPTIES!$E$55</definedName>
    <definedName name="VOLLASTUREN" localSheetId="13">[4]ASSUMPTIES!$E$55</definedName>
    <definedName name="VOLLASTUREN" localSheetId="17">[5]ASSUMPTIES!$E$55</definedName>
    <definedName name="VOLLASTUREN" localSheetId="18">[5]ASSUMPTIES!$E$55</definedName>
    <definedName name="VOLLASTUREN" localSheetId="19">[5]ASSUMPTIES!$E$55</definedName>
    <definedName name="VOLLASTUREN" localSheetId="20">[6]ASSUMPTIES!$E$55</definedName>
    <definedName name="VOLLASTUREN" localSheetId="21">[6]ASSUMPTIES!$E$55</definedName>
    <definedName name="VOLLASTUREN" localSheetId="22">[6]ASSUMPTIES!$E$55</definedName>
    <definedName name="VOLLASTUREN" localSheetId="24">[7]ASSUMPTIES!$E$55</definedName>
    <definedName name="VOLLASTUREN" localSheetId="23">[7]ASSUMPTIES!$E$55</definedName>
    <definedName name="VOLLASTUREN" localSheetId="25">[7]ASSUMPTIES!$E$55</definedName>
    <definedName name="VOLLASTUREN" localSheetId="26">[8]ASSUMPTIES!$E$55</definedName>
    <definedName name="VOLLASTUREN" localSheetId="27">[8]ASSUMPTIES!$E$55</definedName>
    <definedName name="VOLLASTUREN" localSheetId="28">[8]ASSUMPTIES!$E$55</definedName>
    <definedName name="VOLLASTUREN">[9]ASSUMPTIES!$E$55</definedName>
    <definedName name="ZELFCONSUMPTIE" localSheetId="14">[1]ASSUMPTIES!$E$56</definedName>
    <definedName name="ZELFCONSUMPTIE" localSheetId="15">[1]ASSUMPTIES!$E$56</definedName>
    <definedName name="ZELFCONSUMPTIE" localSheetId="16">[1]ASSUMPTIES!$E$56</definedName>
    <definedName name="ZELFCONSUMPTIE" localSheetId="5">[2]ASSUMPTIES!$E$56</definedName>
    <definedName name="ZELFCONSUMPTIE" localSheetId="6">[2]ASSUMPTIES!$E$56</definedName>
    <definedName name="ZELFCONSUMPTIE" localSheetId="7">[2]ASSUMPTIES!$E$56</definedName>
    <definedName name="ZELFCONSUMPTIE" localSheetId="8">[3]ASSUMPTIES!$E$56</definedName>
    <definedName name="ZELFCONSUMPTIE" localSheetId="9">[3]ASSUMPTIES!$E$56</definedName>
    <definedName name="ZELFCONSUMPTIE" localSheetId="10">[3]ASSUMPTIES!$E$56</definedName>
    <definedName name="ZELFCONSUMPTIE" localSheetId="11">[4]ASSUMPTIES!$E$56</definedName>
    <definedName name="ZELFCONSUMPTIE" localSheetId="12">[4]ASSUMPTIES!$E$56</definedName>
    <definedName name="ZELFCONSUMPTIE" localSheetId="13">[4]ASSUMPTIES!$E$56</definedName>
    <definedName name="ZELFCONSUMPTIE" localSheetId="17">[5]ASSUMPTIES!$E$56</definedName>
    <definedName name="ZELFCONSUMPTIE" localSheetId="18">[5]ASSUMPTIES!$E$56</definedName>
    <definedName name="ZELFCONSUMPTIE" localSheetId="19">[5]ASSUMPTIES!$E$56</definedName>
    <definedName name="ZELFCONSUMPTIE" localSheetId="20">[6]ASSUMPTIES!$E$56</definedName>
    <definedName name="ZELFCONSUMPTIE" localSheetId="21">[6]ASSUMPTIES!$E$56</definedName>
    <definedName name="ZELFCONSUMPTIE" localSheetId="22">[6]ASSUMPTIES!$E$56</definedName>
    <definedName name="ZELFCONSUMPTIE" localSheetId="24">[7]ASSUMPTIES!$E$56</definedName>
    <definedName name="ZELFCONSUMPTIE" localSheetId="23">[7]ASSUMPTIES!$E$56</definedName>
    <definedName name="ZELFCONSUMPTIE" localSheetId="25">[7]ASSUMPTIES!$E$56</definedName>
    <definedName name="ZELFCONSUMPTIE" localSheetId="26">[8]ASSUMPTIES!$E$56</definedName>
    <definedName name="ZELFCONSUMPTIE" localSheetId="27">[8]ASSUMPTIES!$E$56</definedName>
    <definedName name="ZELFCONSUMPTIE" localSheetId="28">[8]ASSUMPTIES!$E$56</definedName>
    <definedName name="ZELFCONSUMPTIE">[9]ASSUMPTIES!$E$56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36" l="1"/>
  <c r="I43" i="36"/>
  <c r="H43" i="36"/>
  <c r="G43" i="36"/>
  <c r="F43" i="36"/>
  <c r="E43" i="36"/>
  <c r="D43" i="36"/>
  <c r="J42" i="36"/>
  <c r="I42" i="36"/>
  <c r="H42" i="36"/>
  <c r="G42" i="36"/>
  <c r="F42" i="36"/>
  <c r="E42" i="36"/>
  <c r="D42" i="36"/>
  <c r="J41" i="36"/>
  <c r="I41" i="36"/>
  <c r="H41" i="36"/>
  <c r="G41" i="36"/>
  <c r="F41" i="36"/>
  <c r="E41" i="36"/>
  <c r="D41" i="36"/>
  <c r="J40" i="36"/>
  <c r="I40" i="36"/>
  <c r="H40" i="36"/>
  <c r="G40" i="36"/>
  <c r="F40" i="36"/>
  <c r="E40" i="36"/>
  <c r="D40" i="36"/>
  <c r="J39" i="36"/>
  <c r="I39" i="36"/>
  <c r="H39" i="36"/>
  <c r="G39" i="36"/>
  <c r="F39" i="36"/>
  <c r="E39" i="36"/>
  <c r="D39" i="36"/>
  <c r="J38" i="36"/>
  <c r="I38" i="36"/>
  <c r="H38" i="36"/>
  <c r="G38" i="36"/>
  <c r="F38" i="36"/>
  <c r="E38" i="36"/>
  <c r="D38" i="36"/>
  <c r="J37" i="36"/>
  <c r="I37" i="36"/>
  <c r="H37" i="36"/>
  <c r="G37" i="36"/>
  <c r="F37" i="36"/>
  <c r="E37" i="36"/>
  <c r="D37" i="36"/>
  <c r="J36" i="36"/>
  <c r="I36" i="36"/>
  <c r="H36" i="36"/>
  <c r="G36" i="36"/>
  <c r="F36" i="36"/>
  <c r="E36" i="36"/>
  <c r="D36" i="36"/>
  <c r="J35" i="36"/>
  <c r="I35" i="36"/>
  <c r="H35" i="36"/>
  <c r="G35" i="36"/>
  <c r="F35" i="36"/>
  <c r="E35" i="36"/>
  <c r="D35" i="36"/>
  <c r="J29" i="36"/>
  <c r="I29" i="36"/>
  <c r="H29" i="36"/>
  <c r="G29" i="36"/>
  <c r="F29" i="36"/>
  <c r="E29" i="36"/>
  <c r="D29" i="36"/>
  <c r="J28" i="36"/>
  <c r="I28" i="36"/>
  <c r="H28" i="36"/>
  <c r="G28" i="36"/>
  <c r="F28" i="36"/>
  <c r="E28" i="36"/>
  <c r="D28" i="36"/>
  <c r="J27" i="36"/>
  <c r="I27" i="36"/>
  <c r="H27" i="36"/>
  <c r="G27" i="36"/>
  <c r="F27" i="36"/>
  <c r="E27" i="36"/>
  <c r="D27" i="36"/>
  <c r="J26" i="36"/>
  <c r="I26" i="36"/>
  <c r="H26" i="36"/>
  <c r="G26" i="36"/>
  <c r="F26" i="36"/>
  <c r="E26" i="36"/>
  <c r="D26" i="36"/>
  <c r="J25" i="36"/>
  <c r="I25" i="36"/>
  <c r="H25" i="36"/>
  <c r="G25" i="36"/>
  <c r="F25" i="36"/>
  <c r="E25" i="36"/>
  <c r="D25" i="36"/>
  <c r="J24" i="36"/>
  <c r="I24" i="36"/>
  <c r="H24" i="36"/>
  <c r="G24" i="36"/>
  <c r="F24" i="36"/>
  <c r="E24" i="36"/>
  <c r="D24" i="36"/>
  <c r="J23" i="36"/>
  <c r="I23" i="36"/>
  <c r="H23" i="36"/>
  <c r="G23" i="36"/>
  <c r="F23" i="36"/>
  <c r="E23" i="36"/>
  <c r="D23" i="36"/>
  <c r="J22" i="36"/>
  <c r="I22" i="36"/>
  <c r="H22" i="36"/>
  <c r="G22" i="36"/>
  <c r="F22" i="36"/>
  <c r="E22" i="36"/>
  <c r="D22" i="36"/>
  <c r="J21" i="36"/>
  <c r="I21" i="36"/>
  <c r="H21" i="36"/>
  <c r="G21" i="36"/>
  <c r="F21" i="36"/>
  <c r="E21" i="36"/>
  <c r="D21" i="36"/>
  <c r="F11" i="34"/>
  <c r="F12" i="34" s="1"/>
  <c r="F14" i="34" s="1"/>
  <c r="F10" i="34"/>
</calcChain>
</file>

<file path=xl/sharedStrings.xml><?xml version="1.0" encoding="utf-8"?>
<sst xmlns="http://schemas.openxmlformats.org/spreadsheetml/2006/main" count="1818" uniqueCount="158">
  <si>
    <t xml:space="preserve">NIET-TELEGEMETEN KLANTEN </t>
  </si>
  <si>
    <t xml:space="preserve">TELEGEMETEN KLANTEN </t>
  </si>
  <si>
    <t>Doorvervoer</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</si>
  <si>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</si>
  <si>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</si>
  <si>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</si>
  <si>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</si>
  <si>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</si>
  <si>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</si>
  <si>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</si>
  <si>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</si>
  <si>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</si>
  <si>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</si>
  <si>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</si>
  <si>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</si>
  <si>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</si>
  <si>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</si>
  <si>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</si>
  <si>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</si>
  <si>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</si>
  <si>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</si>
  <si>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</si>
  <si>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</si>
  <si>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</si>
  <si>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 xml:space="preserve">Proportionele term </t>
  </si>
  <si>
    <t>EUR/kWh</t>
  </si>
  <si>
    <t xml:space="preserve">Capaciteit </t>
  </si>
  <si>
    <t>EUR/maxcap</t>
  </si>
  <si>
    <t>2)</t>
  </si>
  <si>
    <t xml:space="preserve">Het tarief voor het systeembeheer </t>
  </si>
  <si>
    <t>3)</t>
  </si>
  <si>
    <t>Tarief databeheer</t>
  </si>
  <si>
    <t>AMR</t>
  </si>
  <si>
    <t>MMR</t>
  </si>
  <si>
    <t>Jaaropname (o.a. digitale gasmeter G4 en G6 voor huishoudelijk en kleine ondernemingen)</t>
  </si>
  <si>
    <t>II. Het tarief openbare dienstverplichtingen</t>
  </si>
  <si>
    <t>III. Tarieven voor de complementaire diensten</t>
  </si>
  <si>
    <t>IV. Tarieven voor de supplementaire diensten</t>
  </si>
  <si>
    <t>V. Belastingen, heffingen, toeslagen, bijdragen en retributies</t>
  </si>
  <si>
    <t>Toeslagen of heffingen ter dekking van de openbare dienstverplichtingen</t>
  </si>
  <si>
    <t>Toeslagen ter dekking van de werkingskosten van de CREG</t>
  </si>
  <si>
    <t>Bijdragen ter dekking van de verloren kosten</t>
  </si>
  <si>
    <t>4)</t>
  </si>
  <si>
    <t>Lasten van niet-gekapitaliseerde pensioenen</t>
  </si>
  <si>
    <t>5)</t>
  </si>
  <si>
    <t>Rechtspersonenbelasting</t>
  </si>
  <si>
    <t>6)</t>
  </si>
  <si>
    <t>Overige  lokale, provinciale, gewestelijke en federale belastingen, heffingen, toeslagen, bijdragen en retributies</t>
  </si>
  <si>
    <t>Opmerking: De gepubliceerde tarieven zijn tarieven exclusief 21% btw. Vanaf 1 april 2022 t.e.m. 31 december 2022 geldt een verlaagd btw-percentage van 6% voor huishoudelijke afnemers en vanaf 1 augustus 2022 t.e.m. 31 december 2022 geldt een verlaagd btw-percentage van 6% voor professionele afnemers.</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</si>
  <si>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</si>
  <si>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</si>
  <si>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</si>
  <si>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</si>
  <si>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</si>
  <si>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</si>
  <si>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in jaaropnamesysteem gebeurt de toewijzing op basis van een geschat jaarverbruik en de keuze van een meteringsysteem</t>
  </si>
  <si>
    <t>Voor nieuwe gebruikers in maandopnamesysteem wordt steeds T4 als begintarief toegepast</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</si>
  <si>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</si>
  <si>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</si>
  <si>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</si>
  <si>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</si>
  <si>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</si>
  <si>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</si>
  <si>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</si>
  <si>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</si>
  <si>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</si>
  <si>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</si>
  <si>
    <t>Onderbreekbare klanten: onderbreekbaarheidscoëfficiënt : tarief voor de basisdiensten x (0,6 + 0,4 x (vast aansluitingsvermogen / totaal aansluitingsvermogen))</t>
  </si>
  <si>
    <t>FLUVIUS ANTWERPEN - AARDGAS - Tarieflijst periodieke distributienettarieven vanaf 01/01/2022 t.e.m. 22/08/2022 - Afname</t>
  </si>
  <si>
    <t>FLUVIUS ANTWERPEN - AARDGAS - Tarieflijst periodieke distributienettarieven 2022 - Injectie</t>
  </si>
  <si>
    <t>Injectie</t>
  </si>
  <si>
    <t>Opmerking: De gepubliceerde tarieven zijn tarieven exclusief 21% BTW.</t>
  </si>
  <si>
    <t>FLUVIUS ANTWERPEN - AARDGAS - Tarieflijst periodieke distributienettarieven vanaf 23/08/2022 t.e.m. 31/12/2022 - Afname</t>
  </si>
  <si>
    <t>•</t>
  </si>
  <si>
    <t>Deze tarieflijst geldt van 23/08/2022 t.e.m. 31/12/2022.</t>
  </si>
  <si>
    <t>Deze tarieflijst omvat de tarieven zonder btw. Vanaf 1 april 2022 t.e.m. 31 december 2022 geldt een verlaagd btw-percentage van 6% voor huishoudelijke afnemers en vanaf 1 augustus 2022 t.e.m. 31 december 2022 geldt een verlaagd btw-percentage van 6% voor professionele afnemers.</t>
  </si>
  <si>
    <t>Klanten met een digitale gasmeter zijn niet-telegemeten klanten.</t>
  </si>
  <si>
    <t>Voor de facturatie van de vaste term en het tarief databeheer worden de jaartarieven geproratiseerd over het aantal dagen die de gemeten periode bestrijkt.</t>
  </si>
  <si>
    <t>Bij niet-telegemeten klanten met jaarfacturatie wordt de tariefcategorie (T1, T2, T3 of T4) op voorhand bepaald op basis van het gemeten verbruik in het voorgaande verbruiksjaar. Als de meetperiode korter of langer is dan één jaar, wordt het gemeten verbruik omgerekend naar een jaarverbruik aan de hand van het reëel lastprofiel RLP0. Deze tariefcategorie blijft het hele verbruiksjaar gelden. Bij elke afrekening wordt de tariefcategorie opnieuw bepaald op basis van het gemeten verbruik in het betreffende verbruiksjaar zelf en retroactief aangepast in het geval het gemeten verbruik in het betreffende verbruiksjaar zelf niet overeenstemt met de initieel bepaalde tariefcategorie. Voor de effectief toe te passen tarieven dienen de gemeten kWh over de verschillende tariefperioden verdeeld te worden op basis van het reëel lastprofiel RLP0.</t>
  </si>
  <si>
    <t>Bij niet-telegemeten klanten met maandfacturatie wordt de tariefcategorie (T1, T2, T3 of T4) telkens in januari bepaald op basis van het gemeten verbruik in het voorgaande kalenderjaar (indien korter of langer dan één jaar wordt het gemeten verbruik omgerekend naar een jaarverbruik aan de hand van het reëel lastprofiel RLP0). Deze tariefcategorie blijft het hele kalenderjaar gelden.</t>
  </si>
  <si>
    <t>Bij telegemeten klanten wordt de tariefcategorie (T5 of T6) telkens in januari bepaald op basis van het gemeten verbruik in het voorgaande kalenderjaar (indien korter of langer dan één jaar wordt het gemeten verbruik omgerekend naar een jaarverbruik volgens het profiel van de klant). Deze tariefcategorie blijft het hele kalenderjaar gelden.</t>
  </si>
  <si>
    <t>Bij nieuwe niet-telegemeten klanten (zonder een historisch gemeten verbruik) wordt standaard tariefcategorie T2 toegepast, of tariefcategorie T4 als zij een MMR-meter hebben. Bij nieuwe telegemeten klanten wordt standaard tariefcategorie T6 toegepast.</t>
  </si>
  <si>
    <t>Klanten met maandfacturatie kunnen (via hun leverancier) een aanpassing van de tariefcategorie aanvragen als het verbruik in dit kalenderjaar afwijkt van het gemeten verbruik in het voorgaande kalenderjaar, de afwijking duurzaam is en bewezen kan worden. De aanpassing van de tariefcategorie gebeurt voor het hele kalenderjaar.</t>
  </si>
  <si>
    <t>Bij onderbreekbare klanten wordt een onderbreekbaarheidscoëfficiënt toegepast. Deze wordt als volgt berekend: tarief voor de basisdiensten x (0,6 + 0,4 x (vast aansluitingsvermogen / totaal aansluitingsvermogen)).</t>
  </si>
  <si>
    <t>Fluvius Limburg - AARDGAS - Tarieflijst periodieke distributienettarieven vanaf 01/01/2022 t.e.m. 22/08/2022 - Afname</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</si>
  <si>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</si>
  <si>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t>
  </si>
  <si>
    <t>Fluvius Limburg - AARDGAS - Tarieflijst periodieke distributienettarieven vanaf 23/08/2022 t.e.m. 31/12/2022 - Afname</t>
  </si>
  <si>
    <t>Fluvius Limburg - AARDGAS - Tarieflijst periodieke distributienettarieven 2022 - Injectie</t>
  </si>
  <si>
    <t xml:space="preserve"> Opmerking: De gepubliceerde tarieven zijn tarieven exclusief 21% BTW.</t>
  </si>
  <si>
    <t>Fluvius West - AARDGAS - Tarieflijst periodieke distributienettarieven vanaf 01/01/2022 t.e.m. 22/08/2022 - Afname</t>
  </si>
  <si>
    <t>Fluvius West - AARDGAS - Tarieflijst periodieke distributienettarieven vanaf 23/08/2022 t.e.m. 31/12/2022 - Afname</t>
  </si>
  <si>
    <t>Fluvius West - AARDGAS - Tarieflijst periodieke distributienettarieven 2022 - Injectie</t>
  </si>
  <si>
    <t>GASELWEST - AARDGAS - Tarieflijst periodieke distributienettarieven vanaf 01/01/2022 t.e.m. 22/08/2022 - Afname</t>
  </si>
  <si>
    <t>GASELWEST - AARDGAS - Tarieflijst periodieke distributienettarieven vanaf 23/08/2022 t.e.m. 31/12/2022 - Afname</t>
  </si>
  <si>
    <t>GASELWEST - AARDGAS - Tarieflijst periodieke distributienettarieven 2022 - Injectie</t>
  </si>
  <si>
    <t>IMEWO - AARDGAS - Tarieflijst periodieke distributienettarieven vanaf 01/01/2022 t.e.m. 22/08/2022 - Afname</t>
  </si>
  <si>
    <t>IMEWO - AARDGAS - Tarieflijst periodieke distributienettarieven vanaf 23/08/2022 t.e.m. 31/12/2022 - Afname</t>
  </si>
  <si>
    <t>IMEWO - AARDGAS - Tarieflijst periodieke distributienettarieven 2022 - Injectie</t>
  </si>
  <si>
    <t>INTERGEM - AARDGAS - Tarieflijst periodieke distributienettarieven vanaf 01/01/2022 t.e.m. 22/08/2022 - Afname</t>
  </si>
  <si>
    <t>INTERGEM - AARDGAS - Tarieflijst periodieke distributienettarieven vanaf 23/08/2022 t.e.m. 31/12/2022 - Afname</t>
  </si>
  <si>
    <t>INTERGEM - AARDGAS - Tarieflijst periodieke distributienettarieven 2022 - Injectie</t>
  </si>
  <si>
    <t>IVEKA - AARDGAS - Tarieflijst periodieke distributienettarieven vanaf 01/01/2022 t.e.m. 22/08/2022 - Afname</t>
  </si>
  <si>
    <t>IVEKA - AARDGAS - Tarieflijst periodieke distributienettarieven vanaf 23/08/2022 t.e.m. 31/12/2022 - Afname</t>
  </si>
  <si>
    <t>IVEKA - AARDGAS - Tarieflijst periodieke distributienettarieven 2022 - Injectie</t>
  </si>
  <si>
    <t>IVERLEK - AARDGAS - Tarieflijst periodieke distributienettarieven vanaf 01/01/2022 t.e.m. 22/08/2022 - Afname</t>
  </si>
  <si>
    <t>IVERLEK - AARDGAS - Tarieflijst periodieke distributienettarieven vanaf 23/08/2022 t.e.m. 31/12/2022 - Afname</t>
  </si>
  <si>
    <t>IVERLEK - AARDGAS - Tarieflijst periodieke distributienettarieven 2022 - Injectie</t>
  </si>
  <si>
    <t>SIBELGAS - AARDGAS - Tarieflijst periodieke distributienettarieven vanaf 01/01/2022 t.e.m. 22/08/2022 - Afname</t>
  </si>
  <si>
    <t>SIBELGAS - AARDGAS - Tarieflijst periodieke distributienettarieven vanaf 23/08/2022 t.e.m. 31/12/2022 - Afname</t>
  </si>
  <si>
    <t>SIBELGAS - AARDGAS - Tarieflijst periodieke distributienettarieven 2022 - Injectie</t>
  </si>
  <si>
    <t>Kleinverbruikers 2022</t>
  </si>
  <si>
    <t>Tarief</t>
  </si>
  <si>
    <t>Eenheid</t>
  </si>
  <si>
    <t>Vastrecht per jaar</t>
  </si>
  <si>
    <t>Capaciteits-afhankelijk tarief per eenheid rekencapaciteit per jaar</t>
  </si>
  <si>
    <r>
      <t>EUR/jaar/m</t>
    </r>
    <r>
      <rPr>
        <vertAlign val="superscript"/>
        <sz val="10"/>
        <rFont val="Verdana"/>
        <family val="2"/>
      </rPr>
      <t>3</t>
    </r>
    <r>
      <rPr>
        <sz val="10"/>
        <rFont val="Verdana"/>
        <family val="2"/>
      </rPr>
      <t>/uur</t>
    </r>
  </si>
  <si>
    <t>Meterhuur</t>
  </si>
  <si>
    <t>Aansluitdienst</t>
  </si>
  <si>
    <t>Omzetting naar kWh:</t>
  </si>
  <si>
    <t>zie opmerking 1</t>
  </si>
  <si>
    <t>Residentiële gebruiker</t>
  </si>
  <si>
    <t>m³/h</t>
  </si>
  <si>
    <t>€</t>
  </si>
  <si>
    <t>Loadfactor</t>
  </si>
  <si>
    <t>h</t>
  </si>
  <si>
    <t>m³</t>
  </si>
  <si>
    <t>kWh</t>
  </si>
  <si>
    <t>Tarief 2022 in € per kWh</t>
  </si>
  <si>
    <t>€/kWh</t>
  </si>
  <si>
    <t>Opmerking 1:</t>
  </si>
  <si>
    <t>https://www.energieconsultant.nl/energiemarkt/energie-berekeningen-uit-de-praktijk/omrekening-van-m3-n-naar-kwh/</t>
  </si>
  <si>
    <t>Omrekening van m3(n) naar kWh</t>
  </si>
  <si>
    <t>1 standaard kubieke meter gas (m3(n) heeft een bovenwaarde van 35,17 MJ. 1 kWh heeft een energie inhoud van 3,6 MJ.</t>
  </si>
  <si>
    <t>Berekening:</t>
  </si>
  <si>
    <t>1 m3(n) komt overeen met 35,17/3,6= 9,769 kWh = 9,769/1000= 0,0097694 MWH</t>
  </si>
  <si>
    <t>AARDGAS - Tarieflijst periodieke distributienettarieven geldig vanaf 01/01/2022 t.e.m. 31/12/2022 - Afname</t>
  </si>
  <si>
    <t>Exclusief btw</t>
  </si>
  <si>
    <t>Distributie</t>
  </si>
  <si>
    <t>Databeheer (€/jaar)</t>
  </si>
  <si>
    <t>0 - 5.000 kWh/jaar</t>
  </si>
  <si>
    <t>5.001 - 150.000 kWh/jaar</t>
  </si>
  <si>
    <t>150.001 - 1.000.000 kWh/jaar</t>
  </si>
  <si>
    <t>Vaste term (€/jaar)</t>
  </si>
  <si>
    <t>Proportionele term    (€/MWh)</t>
  </si>
  <si>
    <t>FLUVIUS ANTWERPEN</t>
  </si>
  <si>
    <t>FLUVIUS LIMBURG</t>
  </si>
  <si>
    <t>FLUVIUS WEST</t>
  </si>
  <si>
    <t>GASELWEST</t>
  </si>
  <si>
    <t>IMEWO</t>
  </si>
  <si>
    <t>INTERGEM</t>
  </si>
  <si>
    <t>IVEKA</t>
  </si>
  <si>
    <t>IVERLEK</t>
  </si>
  <si>
    <t>SIBELGAS</t>
  </si>
  <si>
    <t>Inclusief 21% btw</t>
  </si>
  <si>
    <t>Inclusief 6% btw</t>
  </si>
  <si>
    <t>*Opgelet: op uw energiefactuur wordt meestal het verbruik in kWh vermeld. Bovenstaande tarieven worden weergegeven in EUR/MWh. 1 MWh is gelijk aan 1.000 kWh.</t>
  </si>
  <si>
    <t>** Vanaf 1 april 2022 tot en met 31 december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</si>
</sst>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 &quot;€&quot;_-;\-* #,##0.00\ &quot;€&quot;_-;_-* &quot;-&quot;??\ &quot;€&quot;_-;_-@_-"/>
    <numFmt numFmtId="165" formatCode="0.0000000"/>
    <numFmt numFmtId="166" formatCode="#,##0.0000000"/>
    <numFmt numFmtId="167" formatCode="_-* #,##0.00_-;_-* #,##0.00\-;_-* &quot;-&quot;??_-;_-@_-"/>
    <numFmt numFmtId="168" formatCode="_-* #,##0_-;_-* #,##0\-;_-* &quot;-&quot;??_-;_-@_-"/>
    <numFmt numFmtId="169" formatCode="0.0000"/>
    <numFmt numFmtId="170" formatCode="#,##0.0000"/>
    <numFmt numFmtId="171" formatCode="_ * #,##0.000000_ ;_ * \-#,##0.000000_ ;_ * &quot;-&quot;??_ ;_ @_ "/>
  </numFmts>
  <fonts count="25" x14ac:knownFonts="1">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i/>
      <sz val="10"/>
      <name val="Arial"/>
      <family val="2"/>
    </font>
    <font>
      <sz val="11"/>
      <color theme="1"/>
      <name val="Calibri"/>
      <family val="2"/>
    </font>
    <font>
      <b/>
      <sz val="12"/>
      <name val="Arial"/>
      <family val="2"/>
    </font>
    <font>
      <sz val="12"/>
      <name val="Arial"/>
      <family val="2"/>
    </font>
    <font>
      <b/>
      <sz val="8"/>
      <name val="Arial"/>
      <family val="2"/>
    </font>
    <font>
      <sz val="11"/>
      <name val="Arial"/>
      <family val="2"/>
    </font>
    <font>
      <sz val="10"/>
      <color theme="1"/>
      <name val="Arial"/>
      <family val="2"/>
    </font>
    <font>
      <sz val="10"/>
      <color theme="1"/>
      <name val="Verdana"/>
      <family val="2"/>
    </font>
    <font>
      <b/>
      <sz val="10"/>
      <color indexed="9"/>
      <name val="Verdana"/>
      <family val="2"/>
    </font>
    <font>
      <b/>
      <sz val="10"/>
      <name val="Verdana"/>
      <family val="2"/>
    </font>
    <font>
      <sz val="10"/>
      <name val="Verdana"/>
      <family val="2"/>
    </font>
    <font>
      <vertAlign val="superscript"/>
      <sz val="10"/>
      <name val="Verdana"/>
      <family val="2"/>
    </font>
    <font>
      <b/>
      <sz val="10"/>
      <color rgb="FFFF0000"/>
      <name val="Verdana"/>
      <family val="2"/>
    </font>
    <font>
      <b/>
      <sz val="10"/>
      <color theme="1"/>
      <name val="Verdana"/>
      <family val="2"/>
    </font>
    <font>
      <u/>
      <sz val="11"/>
      <color theme="10"/>
      <name val="Calibri"/>
      <family val="2"/>
    </font>
    <font>
      <u/>
      <sz val="10"/>
      <color theme="10"/>
      <name val="Verdana"/>
      <family val="2"/>
    </font>
    <font>
      <b/>
      <sz val="11"/>
      <color theme="1"/>
      <name val="Calibri"/>
      <family val="2"/>
      <scheme val="minor"/>
    </font>
    <font>
      <b/>
      <sz val="12"/>
      <color theme="1"/>
      <name val="Arial"/>
      <family val="2"/>
    </font>
    <font>
      <sz val="20"/>
      <color theme="1"/>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lightUp">
        <bgColor theme="0"/>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s>
  <borders count="67">
    <border>
      <left/>
      <right/>
      <top/>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auto="1"/>
      </left>
      <right style="medium">
        <color indexed="64"/>
      </right>
      <top style="medium">
        <color auto="1"/>
      </top>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s>
  <cellStyleXfs count="10">
    <xf numFmtId="0" fontId="0"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1" fillId="0" borderId="0"/>
    <xf numFmtId="167" fontId="2" fillId="0" borderId="0" applyFont="0" applyFill="0" applyBorder="0" applyAlignment="0" applyProtection="0"/>
    <xf numFmtId="0" fontId="19" fillId="0" borderId="0" applyNumberFormat="0" applyFill="0" applyBorder="0" applyAlignment="0" applyProtection="0">
      <alignment vertical="top"/>
      <protection locked="0"/>
    </xf>
  </cellStyleXfs>
  <cellXfs count="259">
    <xf numFmtId="0" fontId="0" fillId="0" borderId="0" xfId="0"/>
    <xf numFmtId="0" fontId="2" fillId="2" borderId="0" xfId="2" applyFill="1"/>
    <xf numFmtId="0" fontId="2" fillId="2" borderId="4" xfId="2" applyFill="1" applyBorder="1"/>
    <xf numFmtId="0" fontId="2" fillId="2" borderId="5" xfId="2" applyFill="1" applyBorder="1"/>
    <xf numFmtId="0" fontId="4" fillId="2" borderId="1" xfId="2" applyFont="1" applyFill="1" applyBorder="1" applyAlignment="1">
      <alignment horizontal="center"/>
    </xf>
    <xf numFmtId="0" fontId="4" fillId="2" borderId="11" xfId="2" applyFont="1" applyFill="1" applyBorder="1" applyAlignment="1">
      <alignment horizontal="center"/>
    </xf>
    <xf numFmtId="0" fontId="4" fillId="2" borderId="12" xfId="2" applyFont="1" applyFill="1" applyBorder="1" applyAlignment="1">
      <alignment horizontal="center"/>
    </xf>
    <xf numFmtId="0" fontId="4" fillId="2" borderId="2" xfId="2" applyFont="1" applyFill="1" applyBorder="1" applyAlignment="1">
      <alignment horizontal="center"/>
    </xf>
    <xf numFmtId="0" fontId="4" fillId="2" borderId="13" xfId="2" applyFont="1" applyFill="1" applyBorder="1" applyAlignment="1">
      <alignment horizontal="center"/>
    </xf>
    <xf numFmtId="0" fontId="4" fillId="2" borderId="14" xfId="2" applyFont="1" applyFill="1" applyBorder="1" applyAlignment="1">
      <alignment horizontal="center"/>
    </xf>
    <xf numFmtId="0" fontId="4" fillId="2" borderId="3" xfId="2" applyFont="1" applyFill="1" applyBorder="1" applyAlignment="1">
      <alignment horizontal="center"/>
    </xf>
    <xf numFmtId="0" fontId="4" fillId="2" borderId="6"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20" xfId="2" applyFont="1" applyFill="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23" xfId="2" applyFont="1" applyFill="1" applyBorder="1"/>
    <xf numFmtId="0" fontId="2" fillId="2" borderId="24" xfId="2" applyFill="1" applyBorder="1"/>
    <xf numFmtId="0" fontId="2" fillId="2" borderId="25" xfId="2" applyFill="1" applyBorder="1"/>
    <xf numFmtId="0" fontId="2" fillId="2" borderId="26" xfId="2" applyFill="1" applyBorder="1"/>
    <xf numFmtId="0" fontId="2" fillId="2" borderId="27" xfId="2" applyFill="1" applyBorder="1"/>
    <xf numFmtId="0" fontId="2" fillId="2" borderId="28" xfId="2" applyFill="1" applyBorder="1"/>
    <xf numFmtId="0" fontId="4" fillId="2" borderId="23" xfId="2" applyFont="1" applyFill="1" applyBorder="1" applyAlignment="1">
      <alignment horizontal="right"/>
    </xf>
    <xf numFmtId="0" fontId="4" fillId="2" borderId="24" xfId="2" applyFont="1" applyFill="1" applyBorder="1"/>
    <xf numFmtId="0" fontId="4" fillId="2" borderId="25" xfId="2" applyFont="1" applyFill="1" applyBorder="1"/>
    <xf numFmtId="0" fontId="2" fillId="2" borderId="23" xfId="2" applyFill="1" applyBorder="1"/>
    <xf numFmtId="0" fontId="2" fillId="2" borderId="24" xfId="2" applyFill="1" applyBorder="1" applyAlignment="1">
      <alignment horizontal="right"/>
    </xf>
    <xf numFmtId="3" fontId="5" fillId="2" borderId="25" xfId="3" applyNumberFormat="1" applyFont="1" applyFill="1" applyBorder="1" applyAlignment="1" applyProtection="1">
      <alignment horizontal="right"/>
    </xf>
    <xf numFmtId="4" fontId="2" fillId="2" borderId="26" xfId="2" applyNumberFormat="1" applyFill="1" applyBorder="1"/>
    <xf numFmtId="4" fontId="2" fillId="2" borderId="27" xfId="2" applyNumberFormat="1" applyFill="1" applyBorder="1"/>
    <xf numFmtId="2" fontId="2" fillId="3" borderId="26" xfId="2" applyNumberFormat="1" applyFill="1" applyBorder="1"/>
    <xf numFmtId="2" fontId="2" fillId="3" borderId="24" xfId="2" applyNumberFormat="1" applyFill="1" applyBorder="1"/>
    <xf numFmtId="2" fontId="2" fillId="3" borderId="25" xfId="2" applyNumberFormat="1" applyFill="1" applyBorder="1"/>
    <xf numFmtId="165" fontId="2" fillId="2" borderId="26" xfId="2" applyNumberFormat="1" applyFill="1" applyBorder="1"/>
    <xf numFmtId="165" fontId="2" fillId="2" borderId="27" xfId="2" applyNumberFormat="1" applyFill="1" applyBorder="1"/>
    <xf numFmtId="165" fontId="2" fillId="2" borderId="24" xfId="2" applyNumberFormat="1" applyFill="1" applyBorder="1"/>
    <xf numFmtId="165" fontId="2" fillId="2" borderId="25" xfId="2" applyNumberFormat="1" applyFill="1" applyBorder="1"/>
    <xf numFmtId="165" fontId="2" fillId="3" borderId="26" xfId="2" applyNumberFormat="1" applyFill="1" applyBorder="1"/>
    <xf numFmtId="165" fontId="2" fillId="3" borderId="27" xfId="2" applyNumberFormat="1" applyFill="1" applyBorder="1"/>
    <xf numFmtId="165" fontId="2" fillId="3" borderId="25" xfId="2" applyNumberFormat="1" applyFill="1" applyBorder="1"/>
    <xf numFmtId="4" fontId="2" fillId="2" borderId="24" xfId="2" applyNumberFormat="1" applyFill="1" applyBorder="1"/>
    <xf numFmtId="4" fontId="2" fillId="2" borderId="25" xfId="2" applyNumberFormat="1" applyFill="1" applyBorder="1"/>
    <xf numFmtId="0" fontId="4" fillId="2" borderId="0" xfId="2" applyFont="1" applyFill="1"/>
    <xf numFmtId="166" fontId="2" fillId="3" borderId="29" xfId="3" applyNumberFormat="1" applyFont="1" applyFill="1" applyBorder="1" applyProtection="1"/>
    <xf numFmtId="166" fontId="2" fillId="3" borderId="30" xfId="3" applyNumberFormat="1" applyFont="1" applyFill="1" applyBorder="1" applyProtection="1"/>
    <xf numFmtId="166" fontId="2" fillId="3" borderId="31" xfId="3" applyNumberFormat="1" applyFont="1" applyFill="1" applyBorder="1" applyProtection="1"/>
    <xf numFmtId="166" fontId="2" fillId="3" borderId="32" xfId="3" applyNumberFormat="1" applyFont="1" applyFill="1" applyBorder="1" applyProtection="1"/>
    <xf numFmtId="166" fontId="2" fillId="3" borderId="33" xfId="3" applyNumberFormat="1" applyFont="1" applyFill="1" applyBorder="1" applyProtection="1"/>
    <xf numFmtId="0" fontId="2" fillId="2" borderId="25" xfId="2" applyFill="1" applyBorder="1" applyAlignment="1">
      <alignment horizontal="right"/>
    </xf>
    <xf numFmtId="0" fontId="4" fillId="2" borderId="24" xfId="2" applyFont="1" applyFill="1" applyBorder="1" applyAlignment="1">
      <alignment wrapText="1"/>
    </xf>
    <xf numFmtId="4" fontId="2" fillId="2" borderId="31" xfId="2" applyNumberFormat="1" applyFill="1" applyBorder="1"/>
    <xf numFmtId="166" fontId="2" fillId="2" borderId="29" xfId="3" applyNumberFormat="1" applyFont="1" applyFill="1" applyBorder="1" applyProtection="1"/>
    <xf numFmtId="166" fontId="2" fillId="2" borderId="30" xfId="3" applyNumberFormat="1" applyFont="1" applyFill="1" applyBorder="1" applyProtection="1"/>
    <xf numFmtId="166" fontId="2" fillId="2" borderId="31" xfId="3" applyNumberFormat="1" applyFont="1" applyFill="1" applyBorder="1" applyProtection="1"/>
    <xf numFmtId="0" fontId="4" fillId="2" borderId="23" xfId="2" applyFont="1" applyFill="1" applyBorder="1" applyAlignment="1">
      <alignment vertical="center"/>
    </xf>
    <xf numFmtId="0" fontId="4" fillId="2" borderId="23" xfId="2" applyFont="1" applyFill="1" applyBorder="1" applyAlignment="1">
      <alignment horizontal="right" vertical="center"/>
    </xf>
    <xf numFmtId="0" fontId="4" fillId="2" borderId="34" xfId="2" applyFont="1" applyFill="1" applyBorder="1" applyAlignment="1">
      <alignment vertical="center"/>
    </xf>
    <xf numFmtId="3" fontId="5" fillId="2" borderId="25" xfId="3" applyNumberFormat="1" applyFont="1" applyFill="1" applyBorder="1" applyAlignment="1" applyProtection="1">
      <alignment horizontal="right" vertical="center"/>
    </xf>
    <xf numFmtId="166" fontId="2" fillId="3" borderId="29" xfId="3" applyNumberFormat="1" applyFont="1" applyFill="1" applyBorder="1" applyAlignment="1" applyProtection="1">
      <alignment vertical="center"/>
    </xf>
    <xf numFmtId="166" fontId="2" fillId="3" borderId="30" xfId="3" applyNumberFormat="1" applyFont="1" applyFill="1" applyBorder="1" applyAlignment="1" applyProtection="1">
      <alignment vertical="center"/>
    </xf>
    <xf numFmtId="166" fontId="2" fillId="3" borderId="31" xfId="3" applyNumberFormat="1" applyFont="1" applyFill="1" applyBorder="1" applyAlignment="1" applyProtection="1">
      <alignment vertical="center"/>
    </xf>
    <xf numFmtId="166" fontId="2" fillId="3" borderId="32" xfId="3" applyNumberFormat="1" applyFont="1" applyFill="1" applyBorder="1" applyAlignment="1" applyProtection="1">
      <alignment vertical="center"/>
    </xf>
    <xf numFmtId="166" fontId="2" fillId="3" borderId="33" xfId="3" applyNumberFormat="1" applyFont="1" applyFill="1" applyBorder="1" applyAlignment="1" applyProtection="1">
      <alignment vertical="center"/>
    </xf>
    <xf numFmtId="0" fontId="4" fillId="2" borderId="24" xfId="2" applyFont="1" applyFill="1" applyBorder="1" applyAlignment="1">
      <alignment vertical="center"/>
    </xf>
    <xf numFmtId="0" fontId="4" fillId="2" borderId="36" xfId="2" applyFont="1" applyFill="1" applyBorder="1" applyAlignment="1">
      <alignment horizontal="right" vertical="center"/>
    </xf>
    <xf numFmtId="166" fontId="2" fillId="2" borderId="29" xfId="3" applyNumberFormat="1" applyFont="1" applyFill="1" applyBorder="1" applyAlignment="1" applyProtection="1">
      <alignment vertical="center"/>
    </xf>
    <xf numFmtId="166" fontId="2" fillId="2" borderId="30" xfId="3" applyNumberFormat="1" applyFont="1" applyFill="1" applyBorder="1" applyAlignment="1" applyProtection="1">
      <alignment vertical="center"/>
    </xf>
    <xf numFmtId="166" fontId="2" fillId="2" borderId="31" xfId="3" applyNumberFormat="1" applyFont="1" applyFill="1" applyBorder="1" applyAlignment="1" applyProtection="1">
      <alignment vertical="center"/>
    </xf>
    <xf numFmtId="166" fontId="2" fillId="2" borderId="32" xfId="3" applyNumberFormat="1" applyFont="1" applyFill="1" applyBorder="1" applyAlignment="1" applyProtection="1">
      <alignment vertical="center"/>
    </xf>
    <xf numFmtId="0" fontId="4" fillId="2" borderId="29" xfId="2" applyFont="1" applyFill="1" applyBorder="1" applyAlignment="1">
      <alignment horizontal="right" vertical="center"/>
    </xf>
    <xf numFmtId="0" fontId="4" fillId="2" borderId="24" xfId="2" applyFont="1" applyFill="1" applyBorder="1" applyAlignment="1">
      <alignment vertical="center" wrapText="1"/>
    </xf>
    <xf numFmtId="0" fontId="2" fillId="2" borderId="0" xfId="2" applyFill="1" applyAlignment="1">
      <alignment vertical="top"/>
    </xf>
    <xf numFmtId="0" fontId="2" fillId="2" borderId="10" xfId="2" applyFill="1" applyBorder="1"/>
    <xf numFmtId="0" fontId="2" fillId="2" borderId="18" xfId="2" applyFill="1" applyBorder="1" applyAlignment="1">
      <alignment horizontal="right"/>
    </xf>
    <xf numFmtId="4" fontId="2" fillId="2" borderId="37" xfId="2" applyNumberFormat="1" applyFill="1" applyBorder="1"/>
    <xf numFmtId="4" fontId="2" fillId="2" borderId="21" xfId="2" applyNumberFormat="1" applyFill="1" applyBorder="1"/>
    <xf numFmtId="4" fontId="2" fillId="2" borderId="5" xfId="2" applyNumberFormat="1" applyFill="1" applyBorder="1"/>
    <xf numFmtId="4" fontId="2" fillId="2" borderId="18" xfId="2" applyNumberFormat="1" applyFill="1" applyBorder="1"/>
    <xf numFmtId="0" fontId="2" fillId="2" borderId="0" xfId="2" applyFill="1" applyProtection="1">
      <protection locked="0"/>
    </xf>
    <xf numFmtId="0" fontId="4" fillId="2" borderId="0" xfId="5" applyFont="1" applyFill="1" applyProtection="1">
      <protection locked="0"/>
    </xf>
    <xf numFmtId="0" fontId="2" fillId="2" borderId="0" xfId="5" applyFont="1" applyFill="1" applyProtection="1">
      <protection locked="0"/>
    </xf>
    <xf numFmtId="0" fontId="4" fillId="2" borderId="0" xfId="5" applyFont="1" applyFill="1" applyAlignment="1" applyProtection="1">
      <alignment horizontal="right"/>
      <protection locked="0"/>
    </xf>
    <xf numFmtId="0" fontId="4" fillId="2" borderId="0" xfId="5" applyFont="1" applyFill="1" applyAlignment="1" applyProtection="1">
      <alignment horizontal="left"/>
      <protection locked="0"/>
    </xf>
    <xf numFmtId="0" fontId="2" fillId="2" borderId="0" xfId="5" applyFont="1" applyFill="1" applyAlignment="1" applyProtection="1">
      <alignment horizontal="left"/>
      <protection locked="0"/>
    </xf>
    <xf numFmtId="0" fontId="4" fillId="2" borderId="0" xfId="5" applyFont="1" applyFill="1" applyAlignment="1" applyProtection="1">
      <alignment horizontal="center"/>
      <protection locked="0"/>
    </xf>
    <xf numFmtId="0" fontId="3" fillId="2" borderId="0" xfId="1" applyFont="1" applyFill="1" applyAlignment="1">
      <alignment vertical="center"/>
    </xf>
    <xf numFmtId="0" fontId="2" fillId="2" borderId="0" xfId="2" applyFill="1" applyAlignment="1">
      <alignment vertical="center"/>
    </xf>
    <xf numFmtId="0" fontId="2" fillId="2" borderId="8" xfId="2" applyFill="1" applyBorder="1"/>
    <xf numFmtId="0" fontId="7" fillId="2" borderId="10"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18" xfId="2" applyFont="1" applyFill="1" applyBorder="1" applyAlignment="1">
      <alignment horizontal="center" vertical="center"/>
    </xf>
    <xf numFmtId="0" fontId="2" fillId="2" borderId="40" xfId="2" applyFill="1" applyBorder="1"/>
    <xf numFmtId="4" fontId="2" fillId="2" borderId="40" xfId="2" applyNumberFormat="1" applyFill="1" applyBorder="1"/>
    <xf numFmtId="166" fontId="2" fillId="2" borderId="41" xfId="3" applyNumberFormat="1" applyFill="1" applyBorder="1" applyProtection="1"/>
    <xf numFmtId="4" fontId="2" fillId="2" borderId="41" xfId="3" applyNumberFormat="1" applyFill="1" applyBorder="1" applyAlignment="1" applyProtection="1"/>
    <xf numFmtId="4" fontId="8" fillId="2" borderId="39" xfId="2" applyNumberFormat="1" applyFont="1" applyFill="1" applyBorder="1"/>
    <xf numFmtId="0" fontId="10" fillId="2" borderId="0" xfId="2" applyFont="1" applyFill="1" applyAlignment="1">
      <alignment horizontal="right" vertical="top"/>
    </xf>
    <xf numFmtId="0" fontId="4" fillId="2" borderId="0" xfId="4" applyFont="1" applyFill="1" applyProtection="1">
      <protection locked="0"/>
    </xf>
    <xf numFmtId="0" fontId="4" fillId="2" borderId="0" xfId="2" applyFont="1" applyFill="1" applyProtection="1">
      <protection locked="0"/>
    </xf>
    <xf numFmtId="49" fontId="4" fillId="2" borderId="0" xfId="5" applyNumberFormat="1" applyFont="1" applyFill="1" applyAlignment="1" applyProtection="1">
      <alignment wrapText="1"/>
      <protection locked="0"/>
    </xf>
    <xf numFmtId="0" fontId="6" fillId="0" borderId="0" xfId="7" applyFont="1" applyAlignment="1">
      <alignment horizontal="left" vertical="center" indent="4"/>
    </xf>
    <xf numFmtId="0" fontId="3" fillId="2" borderId="0" xfId="1" applyFont="1" applyFill="1"/>
    <xf numFmtId="2" fontId="2" fillId="2" borderId="26" xfId="2" applyNumberFormat="1" applyFill="1" applyBorder="1"/>
    <xf numFmtId="166" fontId="2" fillId="3" borderId="29" xfId="3" applyNumberFormat="1" applyFill="1" applyBorder="1" applyProtection="1"/>
    <xf numFmtId="166" fontId="2" fillId="3" borderId="30" xfId="3" applyNumberFormat="1" applyFill="1" applyBorder="1" applyProtection="1"/>
    <xf numFmtId="166" fontId="2" fillId="3" borderId="31" xfId="3" applyNumberFormat="1" applyFill="1" applyBorder="1" applyProtection="1"/>
    <xf numFmtId="166" fontId="2" fillId="3" borderId="32" xfId="3" applyNumberFormat="1" applyFill="1" applyBorder="1" applyProtection="1"/>
    <xf numFmtId="166" fontId="2" fillId="3" borderId="33" xfId="3" applyNumberFormat="1" applyFill="1" applyBorder="1" applyProtection="1"/>
    <xf numFmtId="166" fontId="2" fillId="2" borderId="29" xfId="3" applyNumberFormat="1" applyFill="1" applyBorder="1" applyProtection="1"/>
    <xf numFmtId="166" fontId="2" fillId="2" borderId="30" xfId="3" applyNumberFormat="1" applyFill="1" applyBorder="1" applyProtection="1"/>
    <xf numFmtId="166" fontId="2" fillId="2" borderId="31" xfId="3" applyNumberFormat="1" applyFill="1" applyBorder="1" applyProtection="1"/>
    <xf numFmtId="166" fontId="2" fillId="3" borderId="29" xfId="3" applyNumberFormat="1" applyFill="1" applyBorder="1" applyAlignment="1" applyProtection="1">
      <alignment vertical="center"/>
    </xf>
    <xf numFmtId="166" fontId="2" fillId="3" borderId="30" xfId="3" applyNumberFormat="1" applyFill="1" applyBorder="1" applyAlignment="1" applyProtection="1">
      <alignment vertical="center"/>
    </xf>
    <xf numFmtId="166" fontId="2" fillId="3" borderId="31" xfId="3" applyNumberFormat="1" applyFill="1" applyBorder="1" applyAlignment="1" applyProtection="1">
      <alignment vertical="center"/>
    </xf>
    <xf numFmtId="166" fontId="2" fillId="3" borderId="32" xfId="3" applyNumberFormat="1" applyFill="1" applyBorder="1" applyAlignment="1" applyProtection="1">
      <alignment vertical="center"/>
    </xf>
    <xf numFmtId="166" fontId="2" fillId="3" borderId="33" xfId="3" applyNumberFormat="1" applyFill="1" applyBorder="1" applyAlignment="1" applyProtection="1">
      <alignment vertical="center"/>
    </xf>
    <xf numFmtId="166" fontId="2" fillId="2" borderId="29" xfId="3" applyNumberFormat="1" applyFill="1" applyBorder="1" applyAlignment="1" applyProtection="1">
      <alignment vertical="center"/>
    </xf>
    <xf numFmtId="166" fontId="2" fillId="2" borderId="30" xfId="3" applyNumberFormat="1" applyFill="1" applyBorder="1" applyAlignment="1" applyProtection="1">
      <alignment vertical="center"/>
    </xf>
    <xf numFmtId="166" fontId="2" fillId="2" borderId="31" xfId="3" applyNumberFormat="1" applyFill="1" applyBorder="1" applyAlignment="1" applyProtection="1">
      <alignment vertical="center"/>
    </xf>
    <xf numFmtId="166" fontId="2" fillId="2" borderId="32" xfId="3" applyNumberFormat="1" applyFill="1" applyBorder="1" applyAlignment="1" applyProtection="1">
      <alignment vertical="center"/>
    </xf>
    <xf numFmtId="4" fontId="8" fillId="2" borderId="37" xfId="2" applyNumberFormat="1" applyFont="1" applyFill="1" applyBorder="1"/>
    <xf numFmtId="4" fontId="8" fillId="2" borderId="21" xfId="2" applyNumberFormat="1" applyFont="1" applyFill="1" applyBorder="1"/>
    <xf numFmtId="4" fontId="8" fillId="2" borderId="5" xfId="2" applyNumberFormat="1" applyFont="1" applyFill="1" applyBorder="1"/>
    <xf numFmtId="4" fontId="8" fillId="2" borderId="18" xfId="2" applyNumberFormat="1" applyFont="1" applyFill="1" applyBorder="1"/>
    <xf numFmtId="166" fontId="2" fillId="2" borderId="41" xfId="3" applyNumberFormat="1" applyFont="1" applyFill="1" applyBorder="1" applyProtection="1"/>
    <xf numFmtId="4" fontId="2" fillId="2" borderId="41" xfId="3" applyNumberFormat="1" applyFont="1" applyFill="1" applyBorder="1" applyAlignment="1" applyProtection="1"/>
    <xf numFmtId="4" fontId="2" fillId="2" borderId="39" xfId="2" applyNumberFormat="1" applyFill="1" applyBorder="1"/>
    <xf numFmtId="0" fontId="12" fillId="0" borderId="0" xfId="0" applyFont="1"/>
    <xf numFmtId="39" fontId="13" fillId="4" borderId="1" xfId="4" applyNumberFormat="1" applyFont="1" applyFill="1" applyBorder="1" applyAlignment="1">
      <alignment horizontal="left" vertical="center"/>
    </xf>
    <xf numFmtId="39" fontId="13" fillId="4" borderId="2" xfId="4" applyNumberFormat="1" applyFont="1" applyFill="1" applyBorder="1" applyAlignment="1">
      <alignment horizontal="left" vertical="center"/>
    </xf>
    <xf numFmtId="4" fontId="13" fillId="4" borderId="2" xfId="4" applyNumberFormat="1" applyFont="1" applyFill="1" applyBorder="1" applyAlignment="1">
      <alignment horizontal="left" vertical="center"/>
    </xf>
    <xf numFmtId="39" fontId="13" fillId="4" borderId="3" xfId="4" applyNumberFormat="1" applyFont="1" applyFill="1" applyBorder="1" applyAlignment="1">
      <alignment horizontal="left" vertical="center"/>
    </xf>
    <xf numFmtId="39" fontId="14" fillId="0" borderId="42" xfId="4" applyNumberFormat="1" applyFont="1" applyBorder="1" applyAlignment="1">
      <alignment horizontal="left"/>
    </xf>
    <xf numFmtId="39" fontId="14" fillId="0" borderId="43" xfId="4" applyNumberFormat="1" applyFont="1" applyBorder="1" applyAlignment="1">
      <alignment horizontal="center"/>
    </xf>
    <xf numFmtId="0" fontId="15" fillId="0" borderId="43" xfId="4" applyFont="1" applyBorder="1"/>
    <xf numFmtId="168" fontId="15" fillId="5" borderId="44" xfId="8" applyNumberFormat="1" applyFont="1" applyFill="1" applyBorder="1" applyAlignment="1" applyProtection="1"/>
    <xf numFmtId="4" fontId="15" fillId="6" borderId="45" xfId="4" applyNumberFormat="1" applyFont="1" applyFill="1" applyBorder="1" applyAlignment="1" applyProtection="1">
      <alignment horizontal="right"/>
      <protection locked="0"/>
    </xf>
    <xf numFmtId="0" fontId="15" fillId="0" borderId="46" xfId="4" applyFont="1" applyBorder="1"/>
    <xf numFmtId="4" fontId="15" fillId="6" borderId="11" xfId="4" applyNumberFormat="1" applyFont="1" applyFill="1" applyBorder="1" applyAlignment="1" applyProtection="1">
      <alignment horizontal="right"/>
      <protection locked="0"/>
    </xf>
    <xf numFmtId="39" fontId="14" fillId="0" borderId="1" xfId="4" applyNumberFormat="1" applyFont="1" applyBorder="1" applyAlignment="1">
      <alignment horizontal="left"/>
    </xf>
    <xf numFmtId="39" fontId="14" fillId="0" borderId="2" xfId="4" applyNumberFormat="1" applyFont="1" applyBorder="1" applyAlignment="1">
      <alignment horizontal="center"/>
    </xf>
    <xf numFmtId="0" fontId="15" fillId="0" borderId="2" xfId="4" applyFont="1" applyBorder="1"/>
    <xf numFmtId="168" fontId="15" fillId="5" borderId="47" xfId="8" applyNumberFormat="1" applyFont="1" applyFill="1" applyBorder="1" applyAlignment="1" applyProtection="1"/>
    <xf numFmtId="0" fontId="17" fillId="0" borderId="0" xfId="0" applyFont="1"/>
    <xf numFmtId="0" fontId="15" fillId="0" borderId="13" xfId="4" applyFont="1" applyBorder="1"/>
    <xf numFmtId="169" fontId="14" fillId="0" borderId="0" xfId="0" applyNumberFormat="1" applyFont="1"/>
    <xf numFmtId="170" fontId="12" fillId="0" borderId="0" xfId="0" applyNumberFormat="1" applyFont="1"/>
    <xf numFmtId="0" fontId="18" fillId="0" borderId="1" xfId="0" applyFont="1" applyBorder="1"/>
    <xf numFmtId="0" fontId="18" fillId="0" borderId="2" xfId="0" applyFont="1" applyBorder="1"/>
    <xf numFmtId="0" fontId="18" fillId="0" borderId="3" xfId="0" applyFont="1" applyBorder="1"/>
    <xf numFmtId="0" fontId="12" fillId="0" borderId="0" xfId="0" applyFont="1" applyAlignment="1">
      <alignment horizontal="center" vertical="top" wrapText="1"/>
    </xf>
    <xf numFmtId="0" fontId="20" fillId="0" borderId="0" xfId="9" applyFont="1" applyBorder="1" applyAlignment="1" applyProtection="1">
      <alignment vertical="top" wrapText="1"/>
    </xf>
    <xf numFmtId="169" fontId="12" fillId="0" borderId="0" xfId="0" applyNumberFormat="1" applyFont="1"/>
    <xf numFmtId="171" fontId="12" fillId="0" borderId="0" xfId="6" applyNumberFormat="1" applyFont="1"/>
    <xf numFmtId="0" fontId="19" fillId="0" borderId="6" xfId="9" applyBorder="1" applyAlignment="1" applyProtection="1"/>
    <xf numFmtId="0" fontId="12" fillId="0" borderId="4" xfId="0" applyFont="1" applyBorder="1"/>
    <xf numFmtId="0" fontId="12" fillId="0" borderId="7" xfId="0" applyFont="1" applyBorder="1"/>
    <xf numFmtId="0" fontId="15" fillId="0" borderId="8" xfId="0" applyFont="1" applyBorder="1" applyAlignment="1">
      <alignment horizontal="left" vertical="center"/>
    </xf>
    <xf numFmtId="0" fontId="12" fillId="0" borderId="9" xfId="0" applyFont="1" applyBorder="1"/>
    <xf numFmtId="0" fontId="15" fillId="0" borderId="8" xfId="9" applyFont="1" applyBorder="1" applyAlignment="1" applyProtection="1">
      <alignment horizontal="left" vertical="center"/>
    </xf>
    <xf numFmtId="0" fontId="15" fillId="0" borderId="10" xfId="0" applyFont="1" applyBorder="1" applyAlignment="1">
      <alignment horizontal="left" vertical="center"/>
    </xf>
    <xf numFmtId="0" fontId="12" fillId="0" borderId="5" xfId="0" applyFont="1" applyBorder="1"/>
    <xf numFmtId="0" fontId="12" fillId="0" borderId="18" xfId="0" applyFont="1" applyBorder="1"/>
    <xf numFmtId="0" fontId="0" fillId="2" borderId="0" xfId="0" applyFill="1"/>
    <xf numFmtId="0" fontId="23" fillId="2" borderId="0" xfId="0" applyFont="1" applyFill="1" applyAlignment="1">
      <alignment horizontal="center" vertical="center" textRotation="90"/>
    </xf>
    <xf numFmtId="0" fontId="0" fillId="2" borderId="4" xfId="0" applyFill="1" applyBorder="1" applyAlignment="1">
      <alignment vertical="center"/>
    </xf>
    <xf numFmtId="0" fontId="0" fillId="2" borderId="7"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0" fontId="0" fillId="2" borderId="54" xfId="0" applyFill="1" applyBorder="1" applyAlignment="1">
      <alignment horizontal="center" vertical="center" wrapText="1"/>
    </xf>
    <xf numFmtId="0" fontId="0" fillId="2" borderId="57" xfId="0" applyFill="1" applyBorder="1" applyAlignment="1">
      <alignment vertical="center"/>
    </xf>
    <xf numFmtId="0" fontId="0" fillId="2" borderId="58" xfId="0" applyFill="1" applyBorder="1" applyAlignment="1">
      <alignment vertical="center"/>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24" fillId="2" borderId="61" xfId="0" applyFont="1" applyFill="1" applyBorder="1" applyAlignment="1">
      <alignment vertical="center"/>
    </xf>
    <xf numFmtId="0" fontId="24" fillId="2" borderId="62" xfId="0" applyFont="1" applyFill="1" applyBorder="1" applyAlignment="1">
      <alignment vertical="center"/>
    </xf>
    <xf numFmtId="4" fontId="0" fillId="2" borderId="63" xfId="0" applyNumberFormat="1" applyFill="1" applyBorder="1" applyAlignment="1">
      <alignment horizontal="center" vertical="center"/>
    </xf>
    <xf numFmtId="170" fontId="0" fillId="2" borderId="64" xfId="0" applyNumberFormat="1" applyFill="1" applyBorder="1" applyAlignment="1">
      <alignment horizontal="center" vertical="center"/>
    </xf>
    <xf numFmtId="4" fontId="0" fillId="2" borderId="61" xfId="0" applyNumberFormat="1" applyFill="1" applyBorder="1" applyAlignment="1">
      <alignment horizontal="center" vertical="center"/>
    </xf>
    <xf numFmtId="4" fontId="0" fillId="2" borderId="64" xfId="0" applyNumberFormat="1" applyFill="1" applyBorder="1" applyAlignment="1">
      <alignment horizontal="center" vertical="center"/>
    </xf>
    <xf numFmtId="0" fontId="24" fillId="2" borderId="0" xfId="0" applyFont="1" applyFill="1" applyAlignment="1">
      <alignment vertical="center"/>
    </xf>
    <xf numFmtId="0" fontId="24" fillId="2" borderId="9" xfId="0" applyFont="1" applyFill="1" applyBorder="1" applyAlignment="1">
      <alignment vertical="center"/>
    </xf>
    <xf numFmtId="4" fontId="0" fillId="2" borderId="8" xfId="0" applyNumberFormat="1" applyFill="1" applyBorder="1" applyAlignment="1">
      <alignment horizontal="center" vertical="center"/>
    </xf>
    <xf numFmtId="170" fontId="0" fillId="2" borderId="65" xfId="0" applyNumberFormat="1" applyFill="1" applyBorder="1" applyAlignment="1">
      <alignment horizontal="center" vertical="center"/>
    </xf>
    <xf numFmtId="4" fontId="0" fillId="2" borderId="0" xfId="0" applyNumberFormat="1" applyFill="1" applyAlignment="1">
      <alignment horizontal="center" vertical="center"/>
    </xf>
    <xf numFmtId="4" fontId="0" fillId="2" borderId="65" xfId="0" applyNumberFormat="1" applyFill="1" applyBorder="1" applyAlignment="1">
      <alignment horizontal="center" vertical="center"/>
    </xf>
    <xf numFmtId="0" fontId="24" fillId="2" borderId="5" xfId="0" applyFont="1" applyFill="1" applyBorder="1" applyAlignment="1">
      <alignment vertical="center"/>
    </xf>
    <xf numFmtId="0" fontId="24" fillId="2" borderId="18" xfId="0" applyFont="1" applyFill="1" applyBorder="1" applyAlignment="1">
      <alignment vertical="center"/>
    </xf>
    <xf numFmtId="4" fontId="0" fillId="2" borderId="10" xfId="0" applyNumberFormat="1" applyFill="1" applyBorder="1" applyAlignment="1">
      <alignment horizontal="center" vertical="center"/>
    </xf>
    <xf numFmtId="170" fontId="0" fillId="2" borderId="66" xfId="0" applyNumberFormat="1" applyFill="1" applyBorder="1" applyAlignment="1">
      <alignment horizontal="center" vertical="center"/>
    </xf>
    <xf numFmtId="4" fontId="0" fillId="2" borderId="5" xfId="0" applyNumberFormat="1" applyFill="1" applyBorder="1" applyAlignment="1">
      <alignment horizontal="center" vertical="center"/>
    </xf>
    <xf numFmtId="4" fontId="0" fillId="2" borderId="66" xfId="0" applyNumberFormat="1" applyFill="1" applyBorder="1" applyAlignment="1">
      <alignment horizontal="center" vertical="center"/>
    </xf>
    <xf numFmtId="170" fontId="0" fillId="2" borderId="0" xfId="0" applyNumberFormat="1" applyFill="1" applyAlignment="1">
      <alignment horizontal="center" vertical="center"/>
    </xf>
    <xf numFmtId="0" fontId="23" fillId="2" borderId="0" xfId="0" applyFont="1" applyFill="1" applyAlignment="1">
      <alignment vertical="center" textRotation="90"/>
    </xf>
    <xf numFmtId="0" fontId="23" fillId="2" borderId="0" xfId="0" applyFont="1" applyFill="1" applyAlignment="1">
      <alignment horizontal="center" vertical="center" textRotation="90"/>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wrapText="1"/>
    </xf>
    <xf numFmtId="0" fontId="0" fillId="2" borderId="54" xfId="0" applyFill="1" applyBorder="1" applyAlignment="1">
      <alignment horizontal="center" vertical="center" wrapText="1"/>
    </xf>
    <xf numFmtId="0" fontId="21" fillId="2" borderId="52" xfId="0" applyFont="1" applyFill="1" applyBorder="1" applyAlignment="1">
      <alignment horizontal="center" vertical="center"/>
    </xf>
    <xf numFmtId="0" fontId="21" fillId="2" borderId="53" xfId="0" applyFont="1"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3" fontId="0" fillId="2" borderId="56" xfId="0" applyNumberFormat="1" applyFill="1" applyBorder="1" applyAlignment="1">
      <alignment horizontal="center" vertical="center"/>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4" fillId="2" borderId="6"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0" xfId="2" applyFont="1" applyFill="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5" xfId="2" applyFont="1" applyFill="1" applyBorder="1" applyAlignment="1">
      <alignment horizontal="center" vertical="center"/>
    </xf>
    <xf numFmtId="4" fontId="2" fillId="2" borderId="29" xfId="3" applyNumberFormat="1" applyFont="1" applyFill="1" applyBorder="1" applyAlignment="1" applyProtection="1">
      <alignment horizontal="center"/>
    </xf>
    <xf numFmtId="4" fontId="2" fillId="2" borderId="34" xfId="3" applyNumberFormat="1" applyFont="1" applyFill="1" applyBorder="1" applyAlignment="1" applyProtection="1">
      <alignment horizontal="center"/>
    </xf>
    <xf numFmtId="4" fontId="2" fillId="2" borderId="35" xfId="3" applyNumberFormat="1" applyFont="1" applyFill="1" applyBorder="1" applyAlignment="1" applyProtection="1">
      <alignment horizontal="center"/>
    </xf>
    <xf numFmtId="4" fontId="2" fillId="3" borderId="29" xfId="3" applyNumberFormat="1" applyFont="1" applyFill="1" applyBorder="1" applyAlignment="1" applyProtection="1">
      <alignment horizontal="center"/>
    </xf>
    <xf numFmtId="4" fontId="2" fillId="3" borderId="34" xfId="3" applyNumberFormat="1" applyFont="1" applyFill="1" applyBorder="1" applyAlignment="1" applyProtection="1">
      <alignment horizontal="center"/>
    </xf>
    <xf numFmtId="4" fontId="2" fillId="3" borderId="35" xfId="3" applyNumberFormat="1" applyFont="1" applyFill="1" applyBorder="1" applyAlignment="1" applyProtection="1">
      <alignment horizontal="center"/>
    </xf>
    <xf numFmtId="0" fontId="4" fillId="2" borderId="0" xfId="4" applyFont="1" applyFill="1" applyAlignment="1" applyProtection="1">
      <alignment horizontal="left" vertical="top" wrapText="1"/>
      <protection locked="0"/>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7" fillId="2" borderId="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0" xfId="2" applyFont="1" applyFill="1" applyAlignment="1">
      <alignment horizontal="center" vertical="center"/>
    </xf>
    <xf numFmtId="0" fontId="7" fillId="2" borderId="9" xfId="2" applyFont="1" applyFill="1" applyBorder="1" applyAlignment="1">
      <alignment horizontal="center" vertical="center"/>
    </xf>
    <xf numFmtId="4" fontId="2" fillId="2" borderId="29" xfId="3" applyNumberFormat="1" applyFill="1" applyBorder="1" applyAlignment="1" applyProtection="1">
      <alignment horizontal="center"/>
    </xf>
    <xf numFmtId="4" fontId="2" fillId="2" borderId="34" xfId="3" applyNumberFormat="1" applyFill="1" applyBorder="1" applyAlignment="1" applyProtection="1">
      <alignment horizontal="center"/>
    </xf>
    <xf numFmtId="4" fontId="2" fillId="2" borderId="35" xfId="3" applyNumberFormat="1" applyFill="1" applyBorder="1" applyAlignment="1" applyProtection="1">
      <alignment horizontal="center"/>
    </xf>
    <xf numFmtId="4" fontId="2" fillId="3" borderId="29" xfId="3" applyNumberFormat="1" applyFill="1" applyBorder="1" applyAlignment="1" applyProtection="1">
      <alignment horizontal="center"/>
    </xf>
    <xf numFmtId="4" fontId="2" fillId="3" borderId="34" xfId="3" applyNumberFormat="1" applyFill="1" applyBorder="1" applyAlignment="1" applyProtection="1">
      <alignment horizontal="center"/>
    </xf>
    <xf numFmtId="4" fontId="2" fillId="3" borderId="35" xfId="3" applyNumberFormat="1" applyFill="1" applyBorder="1" applyAlignment="1" applyProtection="1">
      <alignment horizontal="center"/>
    </xf>
    <xf numFmtId="0" fontId="4" fillId="2" borderId="0" xfId="5" applyFont="1" applyFill="1" applyAlignment="1" applyProtection="1">
      <alignment wrapText="1"/>
      <protection locked="0"/>
    </xf>
    <xf numFmtId="0" fontId="4" fillId="2" borderId="0" xfId="5" applyFont="1" applyFill="1" applyAlignment="1" applyProtection="1">
      <alignment horizontal="left" vertical="center" wrapText="1"/>
      <protection locked="0"/>
    </xf>
    <xf numFmtId="49" fontId="4" fillId="2" borderId="0" xfId="5" applyNumberFormat="1" applyFont="1" applyFill="1" applyAlignment="1" applyProtection="1">
      <alignment wrapText="1"/>
      <protection locked="0"/>
    </xf>
    <xf numFmtId="0" fontId="7" fillId="2" borderId="10"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18" xfId="2" applyFont="1" applyFill="1" applyBorder="1" applyAlignment="1">
      <alignment horizontal="center" vertical="center"/>
    </xf>
    <xf numFmtId="0" fontId="4" fillId="2" borderId="38" xfId="2" applyFont="1" applyFill="1" applyBorder="1" applyAlignment="1">
      <alignment horizontal="center" vertical="center"/>
    </xf>
    <xf numFmtId="0" fontId="4" fillId="2" borderId="39" xfId="2" applyFont="1" applyFill="1" applyBorder="1" applyAlignment="1">
      <alignment horizontal="center" vertical="center"/>
    </xf>
    <xf numFmtId="0" fontId="9" fillId="2" borderId="0" xfId="4" applyFont="1" applyFill="1" applyAlignment="1" applyProtection="1">
      <alignment horizontal="left" vertical="top" wrapText="1"/>
      <protection locked="0"/>
    </xf>
    <xf numFmtId="0" fontId="2" fillId="2" borderId="0" xfId="2" applyFill="1" applyAlignment="1" applyProtection="1">
      <alignment horizontal="left" vertical="top" wrapText="1"/>
      <protection locked="0"/>
    </xf>
    <xf numFmtId="0" fontId="4" fillId="2" borderId="18" xfId="2" applyFont="1" applyFill="1" applyBorder="1" applyAlignment="1">
      <alignment horizontal="center" vertical="center"/>
    </xf>
  </cellXfs>
  <cellStyles count="10">
    <cellStyle name="Hyperlink 2" xfId="9" xr:uid="{D3D40C47-5B4C-4976-9701-5C8A7D5DA0DD}"/>
    <cellStyle name="Komma" xfId="6" builtinId="3"/>
    <cellStyle name="Komma 3" xfId="8" xr:uid="{BAF56008-EAAA-4221-A7D4-0B0429047879}"/>
    <cellStyle name="Standaard" xfId="0" builtinId="0"/>
    <cellStyle name="Standaard 2" xfId="7" xr:uid="{97F500EE-B70D-4E0D-BBFA-A679F1989737}"/>
    <cellStyle name="Standaard 2 3" xfId="2" xr:uid="{C562AD0F-68BB-476C-9B1D-89621C219375}"/>
    <cellStyle name="Standaard 3" xfId="4" xr:uid="{A95AA84C-C692-4686-BD75-EE05F383A40C}"/>
    <cellStyle name="Standaard 4" xfId="5" xr:uid="{E25470D4-ED42-4F34-A75A-A40ADBCF26AF}"/>
    <cellStyle name="Standaard_Balans IL-Glob. PLAU" xfId="1" xr:uid="{B2CED3F8-CA79-49EF-823E-53CC130C26CE}"/>
    <cellStyle name="Valuta 2" xfId="3" xr:uid="{A5DDDC37-198D-4F58-9D8E-2C6D7E4C14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MW_GAS_TV%202022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FL_GAS_TV%202022_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FW_GAS_TV%202022_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GW_GAS_TV%202022_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NT_GAS_TV%202022_de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VK_GAS_TV%202022_de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VRLK_GAS_TV%202022_d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SIB_GAS_TV%202022_de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FA_GAS_TV%202022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IMEWO</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Fluvius Limburg</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Fluvius West</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GASELWEST</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INTERGEM</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IVEKA</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IVERLEK</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SIBELGAS</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row r="6">
          <cell r="F6" t="str">
            <v>FLUVIUS ANTWERPEN</v>
          </cell>
        </row>
        <row r="12">
          <cell r="I12">
            <v>2022</v>
          </cell>
        </row>
      </sheetData>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53">
          <cell r="E53">
            <v>0</v>
          </cell>
        </row>
        <row r="54">
          <cell r="E54">
            <v>0.9</v>
          </cell>
        </row>
        <row r="55">
          <cell r="E55">
            <v>950</v>
          </cell>
        </row>
        <row r="56">
          <cell r="E56">
            <v>0.36</v>
          </cell>
        </row>
        <row r="60">
          <cell r="E60">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nergieconsultant.nl/energiemarkt/energie-berekeningen-uit-de-praktijk/omrekening-van-m3-n-naar-kw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D5CE-DE5A-4708-909F-C01F0F166F42}">
  <sheetPr>
    <pageSetUpPr fitToPage="1"/>
  </sheetPr>
  <dimension ref="A1:J46"/>
  <sheetViews>
    <sheetView tabSelected="1" workbookViewId="0">
      <selection sqref="A1:J1"/>
    </sheetView>
  </sheetViews>
  <sheetFormatPr defaultColWidth="10.7265625" defaultRowHeight="14.5" x14ac:dyDescent="0.35"/>
  <cols>
    <col min="1" max="1" width="9.1796875" style="170" customWidth="1"/>
    <col min="2" max="4" width="15.7265625" style="170" customWidth="1"/>
    <col min="5" max="5" width="20.7265625" style="170" customWidth="1"/>
    <col min="6" max="6" width="15.7265625" style="170" customWidth="1"/>
    <col min="7" max="7" width="20.7265625" style="170" customWidth="1"/>
    <col min="8" max="8" width="15.7265625" style="170" customWidth="1"/>
    <col min="9" max="9" width="20.7265625" style="170" customWidth="1"/>
    <col min="10" max="10" width="15.7265625" style="170" customWidth="1"/>
    <col min="11" max="256" width="10.7265625" style="170"/>
    <col min="257" max="257" width="9.1796875" style="170" customWidth="1"/>
    <col min="258" max="260" width="15.7265625" style="170" customWidth="1"/>
    <col min="261" max="261" width="20.7265625" style="170" customWidth="1"/>
    <col min="262" max="262" width="15.7265625" style="170" customWidth="1"/>
    <col min="263" max="263" width="20.7265625" style="170" customWidth="1"/>
    <col min="264" max="264" width="15.7265625" style="170" customWidth="1"/>
    <col min="265" max="265" width="20.7265625" style="170" customWidth="1"/>
    <col min="266" max="266" width="15.7265625" style="170" customWidth="1"/>
    <col min="267" max="512" width="10.7265625" style="170"/>
    <col min="513" max="513" width="9.1796875" style="170" customWidth="1"/>
    <col min="514" max="516" width="15.7265625" style="170" customWidth="1"/>
    <col min="517" max="517" width="20.7265625" style="170" customWidth="1"/>
    <col min="518" max="518" width="15.7265625" style="170" customWidth="1"/>
    <col min="519" max="519" width="20.7265625" style="170" customWidth="1"/>
    <col min="520" max="520" width="15.7265625" style="170" customWidth="1"/>
    <col min="521" max="521" width="20.7265625" style="170" customWidth="1"/>
    <col min="522" max="522" width="15.7265625" style="170" customWidth="1"/>
    <col min="523" max="768" width="10.7265625" style="170"/>
    <col min="769" max="769" width="9.1796875" style="170" customWidth="1"/>
    <col min="770" max="772" width="15.7265625" style="170" customWidth="1"/>
    <col min="773" max="773" width="20.7265625" style="170" customWidth="1"/>
    <col min="774" max="774" width="15.7265625" style="170" customWidth="1"/>
    <col min="775" max="775" width="20.7265625" style="170" customWidth="1"/>
    <col min="776" max="776" width="15.7265625" style="170" customWidth="1"/>
    <col min="777" max="777" width="20.7265625" style="170" customWidth="1"/>
    <col min="778" max="778" width="15.7265625" style="170" customWidth="1"/>
    <col min="779" max="1024" width="10.7265625" style="170"/>
    <col min="1025" max="1025" width="9.1796875" style="170" customWidth="1"/>
    <col min="1026" max="1028" width="15.7265625" style="170" customWidth="1"/>
    <col min="1029" max="1029" width="20.7265625" style="170" customWidth="1"/>
    <col min="1030" max="1030" width="15.7265625" style="170" customWidth="1"/>
    <col min="1031" max="1031" width="20.7265625" style="170" customWidth="1"/>
    <col min="1032" max="1032" width="15.7265625" style="170" customWidth="1"/>
    <col min="1033" max="1033" width="20.7265625" style="170" customWidth="1"/>
    <col min="1034" max="1034" width="15.7265625" style="170" customWidth="1"/>
    <col min="1035" max="1280" width="10.7265625" style="170"/>
    <col min="1281" max="1281" width="9.1796875" style="170" customWidth="1"/>
    <col min="1282" max="1284" width="15.7265625" style="170" customWidth="1"/>
    <col min="1285" max="1285" width="20.7265625" style="170" customWidth="1"/>
    <col min="1286" max="1286" width="15.7265625" style="170" customWidth="1"/>
    <col min="1287" max="1287" width="20.7265625" style="170" customWidth="1"/>
    <col min="1288" max="1288" width="15.7265625" style="170" customWidth="1"/>
    <col min="1289" max="1289" width="20.7265625" style="170" customWidth="1"/>
    <col min="1290" max="1290" width="15.7265625" style="170" customWidth="1"/>
    <col min="1291" max="1536" width="10.7265625" style="170"/>
    <col min="1537" max="1537" width="9.1796875" style="170" customWidth="1"/>
    <col min="1538" max="1540" width="15.7265625" style="170" customWidth="1"/>
    <col min="1541" max="1541" width="20.7265625" style="170" customWidth="1"/>
    <col min="1542" max="1542" width="15.7265625" style="170" customWidth="1"/>
    <col min="1543" max="1543" width="20.7265625" style="170" customWidth="1"/>
    <col min="1544" max="1544" width="15.7265625" style="170" customWidth="1"/>
    <col min="1545" max="1545" width="20.7265625" style="170" customWidth="1"/>
    <col min="1546" max="1546" width="15.7265625" style="170" customWidth="1"/>
    <col min="1547" max="1792" width="10.7265625" style="170"/>
    <col min="1793" max="1793" width="9.1796875" style="170" customWidth="1"/>
    <col min="1794" max="1796" width="15.7265625" style="170" customWidth="1"/>
    <col min="1797" max="1797" width="20.7265625" style="170" customWidth="1"/>
    <col min="1798" max="1798" width="15.7265625" style="170" customWidth="1"/>
    <col min="1799" max="1799" width="20.7265625" style="170" customWidth="1"/>
    <col min="1800" max="1800" width="15.7265625" style="170" customWidth="1"/>
    <col min="1801" max="1801" width="20.7265625" style="170" customWidth="1"/>
    <col min="1802" max="1802" width="15.7265625" style="170" customWidth="1"/>
    <col min="1803" max="2048" width="10.7265625" style="170"/>
    <col min="2049" max="2049" width="9.1796875" style="170" customWidth="1"/>
    <col min="2050" max="2052" width="15.7265625" style="170" customWidth="1"/>
    <col min="2053" max="2053" width="20.7265625" style="170" customWidth="1"/>
    <col min="2054" max="2054" width="15.7265625" style="170" customWidth="1"/>
    <col min="2055" max="2055" width="20.7265625" style="170" customWidth="1"/>
    <col min="2056" max="2056" width="15.7265625" style="170" customWidth="1"/>
    <col min="2057" max="2057" width="20.7265625" style="170" customWidth="1"/>
    <col min="2058" max="2058" width="15.7265625" style="170" customWidth="1"/>
    <col min="2059" max="2304" width="10.7265625" style="170"/>
    <col min="2305" max="2305" width="9.1796875" style="170" customWidth="1"/>
    <col min="2306" max="2308" width="15.7265625" style="170" customWidth="1"/>
    <col min="2309" max="2309" width="20.7265625" style="170" customWidth="1"/>
    <col min="2310" max="2310" width="15.7265625" style="170" customWidth="1"/>
    <col min="2311" max="2311" width="20.7265625" style="170" customWidth="1"/>
    <col min="2312" max="2312" width="15.7265625" style="170" customWidth="1"/>
    <col min="2313" max="2313" width="20.7265625" style="170" customWidth="1"/>
    <col min="2314" max="2314" width="15.7265625" style="170" customWidth="1"/>
    <col min="2315" max="2560" width="10.7265625" style="170"/>
    <col min="2561" max="2561" width="9.1796875" style="170" customWidth="1"/>
    <col min="2562" max="2564" width="15.7265625" style="170" customWidth="1"/>
    <col min="2565" max="2565" width="20.7265625" style="170" customWidth="1"/>
    <col min="2566" max="2566" width="15.7265625" style="170" customWidth="1"/>
    <col min="2567" max="2567" width="20.7265625" style="170" customWidth="1"/>
    <col min="2568" max="2568" width="15.7265625" style="170" customWidth="1"/>
    <col min="2569" max="2569" width="20.7265625" style="170" customWidth="1"/>
    <col min="2570" max="2570" width="15.7265625" style="170" customWidth="1"/>
    <col min="2571" max="2816" width="10.7265625" style="170"/>
    <col min="2817" max="2817" width="9.1796875" style="170" customWidth="1"/>
    <col min="2818" max="2820" width="15.7265625" style="170" customWidth="1"/>
    <col min="2821" max="2821" width="20.7265625" style="170" customWidth="1"/>
    <col min="2822" max="2822" width="15.7265625" style="170" customWidth="1"/>
    <col min="2823" max="2823" width="20.7265625" style="170" customWidth="1"/>
    <col min="2824" max="2824" width="15.7265625" style="170" customWidth="1"/>
    <col min="2825" max="2825" width="20.7265625" style="170" customWidth="1"/>
    <col min="2826" max="2826" width="15.7265625" style="170" customWidth="1"/>
    <col min="2827" max="3072" width="10.7265625" style="170"/>
    <col min="3073" max="3073" width="9.1796875" style="170" customWidth="1"/>
    <col min="3074" max="3076" width="15.7265625" style="170" customWidth="1"/>
    <col min="3077" max="3077" width="20.7265625" style="170" customWidth="1"/>
    <col min="3078" max="3078" width="15.7265625" style="170" customWidth="1"/>
    <col min="3079" max="3079" width="20.7265625" style="170" customWidth="1"/>
    <col min="3080" max="3080" width="15.7265625" style="170" customWidth="1"/>
    <col min="3081" max="3081" width="20.7265625" style="170" customWidth="1"/>
    <col min="3082" max="3082" width="15.7265625" style="170" customWidth="1"/>
    <col min="3083" max="3328" width="10.7265625" style="170"/>
    <col min="3329" max="3329" width="9.1796875" style="170" customWidth="1"/>
    <col min="3330" max="3332" width="15.7265625" style="170" customWidth="1"/>
    <col min="3333" max="3333" width="20.7265625" style="170" customWidth="1"/>
    <col min="3334" max="3334" width="15.7265625" style="170" customWidth="1"/>
    <col min="3335" max="3335" width="20.7265625" style="170" customWidth="1"/>
    <col min="3336" max="3336" width="15.7265625" style="170" customWidth="1"/>
    <col min="3337" max="3337" width="20.7265625" style="170" customWidth="1"/>
    <col min="3338" max="3338" width="15.7265625" style="170" customWidth="1"/>
    <col min="3339" max="3584" width="10.7265625" style="170"/>
    <col min="3585" max="3585" width="9.1796875" style="170" customWidth="1"/>
    <col min="3586" max="3588" width="15.7265625" style="170" customWidth="1"/>
    <col min="3589" max="3589" width="20.7265625" style="170" customWidth="1"/>
    <col min="3590" max="3590" width="15.7265625" style="170" customWidth="1"/>
    <col min="3591" max="3591" width="20.7265625" style="170" customWidth="1"/>
    <col min="3592" max="3592" width="15.7265625" style="170" customWidth="1"/>
    <col min="3593" max="3593" width="20.7265625" style="170" customWidth="1"/>
    <col min="3594" max="3594" width="15.7265625" style="170" customWidth="1"/>
    <col min="3595" max="3840" width="10.7265625" style="170"/>
    <col min="3841" max="3841" width="9.1796875" style="170" customWidth="1"/>
    <col min="3842" max="3844" width="15.7265625" style="170" customWidth="1"/>
    <col min="3845" max="3845" width="20.7265625" style="170" customWidth="1"/>
    <col min="3846" max="3846" width="15.7265625" style="170" customWidth="1"/>
    <col min="3847" max="3847" width="20.7265625" style="170" customWidth="1"/>
    <col min="3848" max="3848" width="15.7265625" style="170" customWidth="1"/>
    <col min="3849" max="3849" width="20.7265625" style="170" customWidth="1"/>
    <col min="3850" max="3850" width="15.7265625" style="170" customWidth="1"/>
    <col min="3851" max="4096" width="10.7265625" style="170"/>
    <col min="4097" max="4097" width="9.1796875" style="170" customWidth="1"/>
    <col min="4098" max="4100" width="15.7265625" style="170" customWidth="1"/>
    <col min="4101" max="4101" width="20.7265625" style="170" customWidth="1"/>
    <col min="4102" max="4102" width="15.7265625" style="170" customWidth="1"/>
    <col min="4103" max="4103" width="20.7265625" style="170" customWidth="1"/>
    <col min="4104" max="4104" width="15.7265625" style="170" customWidth="1"/>
    <col min="4105" max="4105" width="20.7265625" style="170" customWidth="1"/>
    <col min="4106" max="4106" width="15.7265625" style="170" customWidth="1"/>
    <col min="4107" max="4352" width="10.7265625" style="170"/>
    <col min="4353" max="4353" width="9.1796875" style="170" customWidth="1"/>
    <col min="4354" max="4356" width="15.7265625" style="170" customWidth="1"/>
    <col min="4357" max="4357" width="20.7265625" style="170" customWidth="1"/>
    <col min="4358" max="4358" width="15.7265625" style="170" customWidth="1"/>
    <col min="4359" max="4359" width="20.7265625" style="170" customWidth="1"/>
    <col min="4360" max="4360" width="15.7265625" style="170" customWidth="1"/>
    <col min="4361" max="4361" width="20.7265625" style="170" customWidth="1"/>
    <col min="4362" max="4362" width="15.7265625" style="170" customWidth="1"/>
    <col min="4363" max="4608" width="10.7265625" style="170"/>
    <col min="4609" max="4609" width="9.1796875" style="170" customWidth="1"/>
    <col min="4610" max="4612" width="15.7265625" style="170" customWidth="1"/>
    <col min="4613" max="4613" width="20.7265625" style="170" customWidth="1"/>
    <col min="4614" max="4614" width="15.7265625" style="170" customWidth="1"/>
    <col min="4615" max="4615" width="20.7265625" style="170" customWidth="1"/>
    <col min="4616" max="4616" width="15.7265625" style="170" customWidth="1"/>
    <col min="4617" max="4617" width="20.7265625" style="170" customWidth="1"/>
    <col min="4618" max="4618" width="15.7265625" style="170" customWidth="1"/>
    <col min="4619" max="4864" width="10.7265625" style="170"/>
    <col min="4865" max="4865" width="9.1796875" style="170" customWidth="1"/>
    <col min="4866" max="4868" width="15.7265625" style="170" customWidth="1"/>
    <col min="4869" max="4869" width="20.7265625" style="170" customWidth="1"/>
    <col min="4870" max="4870" width="15.7265625" style="170" customWidth="1"/>
    <col min="4871" max="4871" width="20.7265625" style="170" customWidth="1"/>
    <col min="4872" max="4872" width="15.7265625" style="170" customWidth="1"/>
    <col min="4873" max="4873" width="20.7265625" style="170" customWidth="1"/>
    <col min="4874" max="4874" width="15.7265625" style="170" customWidth="1"/>
    <col min="4875" max="5120" width="10.7265625" style="170"/>
    <col min="5121" max="5121" width="9.1796875" style="170" customWidth="1"/>
    <col min="5122" max="5124" width="15.7265625" style="170" customWidth="1"/>
    <col min="5125" max="5125" width="20.7265625" style="170" customWidth="1"/>
    <col min="5126" max="5126" width="15.7265625" style="170" customWidth="1"/>
    <col min="5127" max="5127" width="20.7265625" style="170" customWidth="1"/>
    <col min="5128" max="5128" width="15.7265625" style="170" customWidth="1"/>
    <col min="5129" max="5129" width="20.7265625" style="170" customWidth="1"/>
    <col min="5130" max="5130" width="15.7265625" style="170" customWidth="1"/>
    <col min="5131" max="5376" width="10.7265625" style="170"/>
    <col min="5377" max="5377" width="9.1796875" style="170" customWidth="1"/>
    <col min="5378" max="5380" width="15.7265625" style="170" customWidth="1"/>
    <col min="5381" max="5381" width="20.7265625" style="170" customWidth="1"/>
    <col min="5382" max="5382" width="15.7265625" style="170" customWidth="1"/>
    <col min="5383" max="5383" width="20.7265625" style="170" customWidth="1"/>
    <col min="5384" max="5384" width="15.7265625" style="170" customWidth="1"/>
    <col min="5385" max="5385" width="20.7265625" style="170" customWidth="1"/>
    <col min="5386" max="5386" width="15.7265625" style="170" customWidth="1"/>
    <col min="5387" max="5632" width="10.7265625" style="170"/>
    <col min="5633" max="5633" width="9.1796875" style="170" customWidth="1"/>
    <col min="5634" max="5636" width="15.7265625" style="170" customWidth="1"/>
    <col min="5637" max="5637" width="20.7265625" style="170" customWidth="1"/>
    <col min="5638" max="5638" width="15.7265625" style="170" customWidth="1"/>
    <col min="5639" max="5639" width="20.7265625" style="170" customWidth="1"/>
    <col min="5640" max="5640" width="15.7265625" style="170" customWidth="1"/>
    <col min="5641" max="5641" width="20.7265625" style="170" customWidth="1"/>
    <col min="5642" max="5642" width="15.7265625" style="170" customWidth="1"/>
    <col min="5643" max="5888" width="10.7265625" style="170"/>
    <col min="5889" max="5889" width="9.1796875" style="170" customWidth="1"/>
    <col min="5890" max="5892" width="15.7265625" style="170" customWidth="1"/>
    <col min="5893" max="5893" width="20.7265625" style="170" customWidth="1"/>
    <col min="5894" max="5894" width="15.7265625" style="170" customWidth="1"/>
    <col min="5895" max="5895" width="20.7265625" style="170" customWidth="1"/>
    <col min="5896" max="5896" width="15.7265625" style="170" customWidth="1"/>
    <col min="5897" max="5897" width="20.7265625" style="170" customWidth="1"/>
    <col min="5898" max="5898" width="15.7265625" style="170" customWidth="1"/>
    <col min="5899" max="6144" width="10.7265625" style="170"/>
    <col min="6145" max="6145" width="9.1796875" style="170" customWidth="1"/>
    <col min="6146" max="6148" width="15.7265625" style="170" customWidth="1"/>
    <col min="6149" max="6149" width="20.7265625" style="170" customWidth="1"/>
    <col min="6150" max="6150" width="15.7265625" style="170" customWidth="1"/>
    <col min="6151" max="6151" width="20.7265625" style="170" customWidth="1"/>
    <col min="6152" max="6152" width="15.7265625" style="170" customWidth="1"/>
    <col min="6153" max="6153" width="20.7265625" style="170" customWidth="1"/>
    <col min="6154" max="6154" width="15.7265625" style="170" customWidth="1"/>
    <col min="6155" max="6400" width="10.7265625" style="170"/>
    <col min="6401" max="6401" width="9.1796875" style="170" customWidth="1"/>
    <col min="6402" max="6404" width="15.7265625" style="170" customWidth="1"/>
    <col min="6405" max="6405" width="20.7265625" style="170" customWidth="1"/>
    <col min="6406" max="6406" width="15.7265625" style="170" customWidth="1"/>
    <col min="6407" max="6407" width="20.7265625" style="170" customWidth="1"/>
    <col min="6408" max="6408" width="15.7265625" style="170" customWidth="1"/>
    <col min="6409" max="6409" width="20.7265625" style="170" customWidth="1"/>
    <col min="6410" max="6410" width="15.7265625" style="170" customWidth="1"/>
    <col min="6411" max="6656" width="10.7265625" style="170"/>
    <col min="6657" max="6657" width="9.1796875" style="170" customWidth="1"/>
    <col min="6658" max="6660" width="15.7265625" style="170" customWidth="1"/>
    <col min="6661" max="6661" width="20.7265625" style="170" customWidth="1"/>
    <col min="6662" max="6662" width="15.7265625" style="170" customWidth="1"/>
    <col min="6663" max="6663" width="20.7265625" style="170" customWidth="1"/>
    <col min="6664" max="6664" width="15.7265625" style="170" customWidth="1"/>
    <col min="6665" max="6665" width="20.7265625" style="170" customWidth="1"/>
    <col min="6666" max="6666" width="15.7265625" style="170" customWidth="1"/>
    <col min="6667" max="6912" width="10.7265625" style="170"/>
    <col min="6913" max="6913" width="9.1796875" style="170" customWidth="1"/>
    <col min="6914" max="6916" width="15.7265625" style="170" customWidth="1"/>
    <col min="6917" max="6917" width="20.7265625" style="170" customWidth="1"/>
    <col min="6918" max="6918" width="15.7265625" style="170" customWidth="1"/>
    <col min="6919" max="6919" width="20.7265625" style="170" customWidth="1"/>
    <col min="6920" max="6920" width="15.7265625" style="170" customWidth="1"/>
    <col min="6921" max="6921" width="20.7265625" style="170" customWidth="1"/>
    <col min="6922" max="6922" width="15.7265625" style="170" customWidth="1"/>
    <col min="6923" max="7168" width="10.7265625" style="170"/>
    <col min="7169" max="7169" width="9.1796875" style="170" customWidth="1"/>
    <col min="7170" max="7172" width="15.7265625" style="170" customWidth="1"/>
    <col min="7173" max="7173" width="20.7265625" style="170" customWidth="1"/>
    <col min="7174" max="7174" width="15.7265625" style="170" customWidth="1"/>
    <col min="7175" max="7175" width="20.7265625" style="170" customWidth="1"/>
    <col min="7176" max="7176" width="15.7265625" style="170" customWidth="1"/>
    <col min="7177" max="7177" width="20.7265625" style="170" customWidth="1"/>
    <col min="7178" max="7178" width="15.7265625" style="170" customWidth="1"/>
    <col min="7179" max="7424" width="10.7265625" style="170"/>
    <col min="7425" max="7425" width="9.1796875" style="170" customWidth="1"/>
    <col min="7426" max="7428" width="15.7265625" style="170" customWidth="1"/>
    <col min="7429" max="7429" width="20.7265625" style="170" customWidth="1"/>
    <col min="7430" max="7430" width="15.7265625" style="170" customWidth="1"/>
    <col min="7431" max="7431" width="20.7265625" style="170" customWidth="1"/>
    <col min="7432" max="7432" width="15.7265625" style="170" customWidth="1"/>
    <col min="7433" max="7433" width="20.7265625" style="170" customWidth="1"/>
    <col min="7434" max="7434" width="15.7265625" style="170" customWidth="1"/>
    <col min="7435" max="7680" width="10.7265625" style="170"/>
    <col min="7681" max="7681" width="9.1796875" style="170" customWidth="1"/>
    <col min="7682" max="7684" width="15.7265625" style="170" customWidth="1"/>
    <col min="7685" max="7685" width="20.7265625" style="170" customWidth="1"/>
    <col min="7686" max="7686" width="15.7265625" style="170" customWidth="1"/>
    <col min="7687" max="7687" width="20.7265625" style="170" customWidth="1"/>
    <col min="7688" max="7688" width="15.7265625" style="170" customWidth="1"/>
    <col min="7689" max="7689" width="20.7265625" style="170" customWidth="1"/>
    <col min="7690" max="7690" width="15.7265625" style="170" customWidth="1"/>
    <col min="7691" max="7936" width="10.7265625" style="170"/>
    <col min="7937" max="7937" width="9.1796875" style="170" customWidth="1"/>
    <col min="7938" max="7940" width="15.7265625" style="170" customWidth="1"/>
    <col min="7941" max="7941" width="20.7265625" style="170" customWidth="1"/>
    <col min="7942" max="7942" width="15.7265625" style="170" customWidth="1"/>
    <col min="7943" max="7943" width="20.7265625" style="170" customWidth="1"/>
    <col min="7944" max="7944" width="15.7265625" style="170" customWidth="1"/>
    <col min="7945" max="7945" width="20.7265625" style="170" customWidth="1"/>
    <col min="7946" max="7946" width="15.7265625" style="170" customWidth="1"/>
    <col min="7947" max="8192" width="10.7265625" style="170"/>
    <col min="8193" max="8193" width="9.1796875" style="170" customWidth="1"/>
    <col min="8194" max="8196" width="15.7265625" style="170" customWidth="1"/>
    <col min="8197" max="8197" width="20.7265625" style="170" customWidth="1"/>
    <col min="8198" max="8198" width="15.7265625" style="170" customWidth="1"/>
    <col min="8199" max="8199" width="20.7265625" style="170" customWidth="1"/>
    <col min="8200" max="8200" width="15.7265625" style="170" customWidth="1"/>
    <col min="8201" max="8201" width="20.7265625" style="170" customWidth="1"/>
    <col min="8202" max="8202" width="15.7265625" style="170" customWidth="1"/>
    <col min="8203" max="8448" width="10.7265625" style="170"/>
    <col min="8449" max="8449" width="9.1796875" style="170" customWidth="1"/>
    <col min="8450" max="8452" width="15.7265625" style="170" customWidth="1"/>
    <col min="8453" max="8453" width="20.7265625" style="170" customWidth="1"/>
    <col min="8454" max="8454" width="15.7265625" style="170" customWidth="1"/>
    <col min="8455" max="8455" width="20.7265625" style="170" customWidth="1"/>
    <col min="8456" max="8456" width="15.7265625" style="170" customWidth="1"/>
    <col min="8457" max="8457" width="20.7265625" style="170" customWidth="1"/>
    <col min="8458" max="8458" width="15.7265625" style="170" customWidth="1"/>
    <col min="8459" max="8704" width="10.7265625" style="170"/>
    <col min="8705" max="8705" width="9.1796875" style="170" customWidth="1"/>
    <col min="8706" max="8708" width="15.7265625" style="170" customWidth="1"/>
    <col min="8709" max="8709" width="20.7265625" style="170" customWidth="1"/>
    <col min="8710" max="8710" width="15.7265625" style="170" customWidth="1"/>
    <col min="8711" max="8711" width="20.7265625" style="170" customWidth="1"/>
    <col min="8712" max="8712" width="15.7265625" style="170" customWidth="1"/>
    <col min="8713" max="8713" width="20.7265625" style="170" customWidth="1"/>
    <col min="8714" max="8714" width="15.7265625" style="170" customWidth="1"/>
    <col min="8715" max="8960" width="10.7265625" style="170"/>
    <col min="8961" max="8961" width="9.1796875" style="170" customWidth="1"/>
    <col min="8962" max="8964" width="15.7265625" style="170" customWidth="1"/>
    <col min="8965" max="8965" width="20.7265625" style="170" customWidth="1"/>
    <col min="8966" max="8966" width="15.7265625" style="170" customWidth="1"/>
    <col min="8967" max="8967" width="20.7265625" style="170" customWidth="1"/>
    <col min="8968" max="8968" width="15.7265625" style="170" customWidth="1"/>
    <col min="8969" max="8969" width="20.7265625" style="170" customWidth="1"/>
    <col min="8970" max="8970" width="15.7265625" style="170" customWidth="1"/>
    <col min="8971" max="9216" width="10.7265625" style="170"/>
    <col min="9217" max="9217" width="9.1796875" style="170" customWidth="1"/>
    <col min="9218" max="9220" width="15.7265625" style="170" customWidth="1"/>
    <col min="9221" max="9221" width="20.7265625" style="170" customWidth="1"/>
    <col min="9222" max="9222" width="15.7265625" style="170" customWidth="1"/>
    <col min="9223" max="9223" width="20.7265625" style="170" customWidth="1"/>
    <col min="9224" max="9224" width="15.7265625" style="170" customWidth="1"/>
    <col min="9225" max="9225" width="20.7265625" style="170" customWidth="1"/>
    <col min="9226" max="9226" width="15.7265625" style="170" customWidth="1"/>
    <col min="9227" max="9472" width="10.7265625" style="170"/>
    <col min="9473" max="9473" width="9.1796875" style="170" customWidth="1"/>
    <col min="9474" max="9476" width="15.7265625" style="170" customWidth="1"/>
    <col min="9477" max="9477" width="20.7265625" style="170" customWidth="1"/>
    <col min="9478" max="9478" width="15.7265625" style="170" customWidth="1"/>
    <col min="9479" max="9479" width="20.7265625" style="170" customWidth="1"/>
    <col min="9480" max="9480" width="15.7265625" style="170" customWidth="1"/>
    <col min="9481" max="9481" width="20.7265625" style="170" customWidth="1"/>
    <col min="9482" max="9482" width="15.7265625" style="170" customWidth="1"/>
    <col min="9483" max="9728" width="10.7265625" style="170"/>
    <col min="9729" max="9729" width="9.1796875" style="170" customWidth="1"/>
    <col min="9730" max="9732" width="15.7265625" style="170" customWidth="1"/>
    <col min="9733" max="9733" width="20.7265625" style="170" customWidth="1"/>
    <col min="9734" max="9734" width="15.7265625" style="170" customWidth="1"/>
    <col min="9735" max="9735" width="20.7265625" style="170" customWidth="1"/>
    <col min="9736" max="9736" width="15.7265625" style="170" customWidth="1"/>
    <col min="9737" max="9737" width="20.7265625" style="170" customWidth="1"/>
    <col min="9738" max="9738" width="15.7265625" style="170" customWidth="1"/>
    <col min="9739" max="9984" width="10.7265625" style="170"/>
    <col min="9985" max="9985" width="9.1796875" style="170" customWidth="1"/>
    <col min="9986" max="9988" width="15.7265625" style="170" customWidth="1"/>
    <col min="9989" max="9989" width="20.7265625" style="170" customWidth="1"/>
    <col min="9990" max="9990" width="15.7265625" style="170" customWidth="1"/>
    <col min="9991" max="9991" width="20.7265625" style="170" customWidth="1"/>
    <col min="9992" max="9992" width="15.7265625" style="170" customWidth="1"/>
    <col min="9993" max="9993" width="20.7265625" style="170" customWidth="1"/>
    <col min="9994" max="9994" width="15.7265625" style="170" customWidth="1"/>
    <col min="9995" max="10240" width="10.7265625" style="170"/>
    <col min="10241" max="10241" width="9.1796875" style="170" customWidth="1"/>
    <col min="10242" max="10244" width="15.7265625" style="170" customWidth="1"/>
    <col min="10245" max="10245" width="20.7265625" style="170" customWidth="1"/>
    <col min="10246" max="10246" width="15.7265625" style="170" customWidth="1"/>
    <col min="10247" max="10247" width="20.7265625" style="170" customWidth="1"/>
    <col min="10248" max="10248" width="15.7265625" style="170" customWidth="1"/>
    <col min="10249" max="10249" width="20.7265625" style="170" customWidth="1"/>
    <col min="10250" max="10250" width="15.7265625" style="170" customWidth="1"/>
    <col min="10251" max="10496" width="10.7265625" style="170"/>
    <col min="10497" max="10497" width="9.1796875" style="170" customWidth="1"/>
    <col min="10498" max="10500" width="15.7265625" style="170" customWidth="1"/>
    <col min="10501" max="10501" width="20.7265625" style="170" customWidth="1"/>
    <col min="10502" max="10502" width="15.7265625" style="170" customWidth="1"/>
    <col min="10503" max="10503" width="20.7265625" style="170" customWidth="1"/>
    <col min="10504" max="10504" width="15.7265625" style="170" customWidth="1"/>
    <col min="10505" max="10505" width="20.7265625" style="170" customWidth="1"/>
    <col min="10506" max="10506" width="15.7265625" style="170" customWidth="1"/>
    <col min="10507" max="10752" width="10.7265625" style="170"/>
    <col min="10753" max="10753" width="9.1796875" style="170" customWidth="1"/>
    <col min="10754" max="10756" width="15.7265625" style="170" customWidth="1"/>
    <col min="10757" max="10757" width="20.7265625" style="170" customWidth="1"/>
    <col min="10758" max="10758" width="15.7265625" style="170" customWidth="1"/>
    <col min="10759" max="10759" width="20.7265625" style="170" customWidth="1"/>
    <col min="10760" max="10760" width="15.7265625" style="170" customWidth="1"/>
    <col min="10761" max="10761" width="20.7265625" style="170" customWidth="1"/>
    <col min="10762" max="10762" width="15.7265625" style="170" customWidth="1"/>
    <col min="10763" max="11008" width="10.7265625" style="170"/>
    <col min="11009" max="11009" width="9.1796875" style="170" customWidth="1"/>
    <col min="11010" max="11012" width="15.7265625" style="170" customWidth="1"/>
    <col min="11013" max="11013" width="20.7265625" style="170" customWidth="1"/>
    <col min="11014" max="11014" width="15.7265625" style="170" customWidth="1"/>
    <col min="11015" max="11015" width="20.7265625" style="170" customWidth="1"/>
    <col min="11016" max="11016" width="15.7265625" style="170" customWidth="1"/>
    <col min="11017" max="11017" width="20.7265625" style="170" customWidth="1"/>
    <col min="11018" max="11018" width="15.7265625" style="170" customWidth="1"/>
    <col min="11019" max="11264" width="10.7265625" style="170"/>
    <col min="11265" max="11265" width="9.1796875" style="170" customWidth="1"/>
    <col min="11266" max="11268" width="15.7265625" style="170" customWidth="1"/>
    <col min="11269" max="11269" width="20.7265625" style="170" customWidth="1"/>
    <col min="11270" max="11270" width="15.7265625" style="170" customWidth="1"/>
    <col min="11271" max="11271" width="20.7265625" style="170" customWidth="1"/>
    <col min="11272" max="11272" width="15.7265625" style="170" customWidth="1"/>
    <col min="11273" max="11273" width="20.7265625" style="170" customWidth="1"/>
    <col min="11274" max="11274" width="15.7265625" style="170" customWidth="1"/>
    <col min="11275" max="11520" width="10.7265625" style="170"/>
    <col min="11521" max="11521" width="9.1796875" style="170" customWidth="1"/>
    <col min="11522" max="11524" width="15.7265625" style="170" customWidth="1"/>
    <col min="11525" max="11525" width="20.7265625" style="170" customWidth="1"/>
    <col min="11526" max="11526" width="15.7265625" style="170" customWidth="1"/>
    <col min="11527" max="11527" width="20.7265625" style="170" customWidth="1"/>
    <col min="11528" max="11528" width="15.7265625" style="170" customWidth="1"/>
    <col min="11529" max="11529" width="20.7265625" style="170" customWidth="1"/>
    <col min="11530" max="11530" width="15.7265625" style="170" customWidth="1"/>
    <col min="11531" max="11776" width="10.7265625" style="170"/>
    <col min="11777" max="11777" width="9.1796875" style="170" customWidth="1"/>
    <col min="11778" max="11780" width="15.7265625" style="170" customWidth="1"/>
    <col min="11781" max="11781" width="20.7265625" style="170" customWidth="1"/>
    <col min="11782" max="11782" width="15.7265625" style="170" customWidth="1"/>
    <col min="11783" max="11783" width="20.7265625" style="170" customWidth="1"/>
    <col min="11784" max="11784" width="15.7265625" style="170" customWidth="1"/>
    <col min="11785" max="11785" width="20.7265625" style="170" customWidth="1"/>
    <col min="11786" max="11786" width="15.7265625" style="170" customWidth="1"/>
    <col min="11787" max="12032" width="10.7265625" style="170"/>
    <col min="12033" max="12033" width="9.1796875" style="170" customWidth="1"/>
    <col min="12034" max="12036" width="15.7265625" style="170" customWidth="1"/>
    <col min="12037" max="12037" width="20.7265625" style="170" customWidth="1"/>
    <col min="12038" max="12038" width="15.7265625" style="170" customWidth="1"/>
    <col min="12039" max="12039" width="20.7265625" style="170" customWidth="1"/>
    <col min="12040" max="12040" width="15.7265625" style="170" customWidth="1"/>
    <col min="12041" max="12041" width="20.7265625" style="170" customWidth="1"/>
    <col min="12042" max="12042" width="15.7265625" style="170" customWidth="1"/>
    <col min="12043" max="12288" width="10.7265625" style="170"/>
    <col min="12289" max="12289" width="9.1796875" style="170" customWidth="1"/>
    <col min="12290" max="12292" width="15.7265625" style="170" customWidth="1"/>
    <col min="12293" max="12293" width="20.7265625" style="170" customWidth="1"/>
    <col min="12294" max="12294" width="15.7265625" style="170" customWidth="1"/>
    <col min="12295" max="12295" width="20.7265625" style="170" customWidth="1"/>
    <col min="12296" max="12296" width="15.7265625" style="170" customWidth="1"/>
    <col min="12297" max="12297" width="20.7265625" style="170" customWidth="1"/>
    <col min="12298" max="12298" width="15.7265625" style="170" customWidth="1"/>
    <col min="12299" max="12544" width="10.7265625" style="170"/>
    <col min="12545" max="12545" width="9.1796875" style="170" customWidth="1"/>
    <col min="12546" max="12548" width="15.7265625" style="170" customWidth="1"/>
    <col min="12549" max="12549" width="20.7265625" style="170" customWidth="1"/>
    <col min="12550" max="12550" width="15.7265625" style="170" customWidth="1"/>
    <col min="12551" max="12551" width="20.7265625" style="170" customWidth="1"/>
    <col min="12552" max="12552" width="15.7265625" style="170" customWidth="1"/>
    <col min="12553" max="12553" width="20.7265625" style="170" customWidth="1"/>
    <col min="12554" max="12554" width="15.7265625" style="170" customWidth="1"/>
    <col min="12555" max="12800" width="10.7265625" style="170"/>
    <col min="12801" max="12801" width="9.1796875" style="170" customWidth="1"/>
    <col min="12802" max="12804" width="15.7265625" style="170" customWidth="1"/>
    <col min="12805" max="12805" width="20.7265625" style="170" customWidth="1"/>
    <col min="12806" max="12806" width="15.7265625" style="170" customWidth="1"/>
    <col min="12807" max="12807" width="20.7265625" style="170" customWidth="1"/>
    <col min="12808" max="12808" width="15.7265625" style="170" customWidth="1"/>
    <col min="12809" max="12809" width="20.7265625" style="170" customWidth="1"/>
    <col min="12810" max="12810" width="15.7265625" style="170" customWidth="1"/>
    <col min="12811" max="13056" width="10.7265625" style="170"/>
    <col min="13057" max="13057" width="9.1796875" style="170" customWidth="1"/>
    <col min="13058" max="13060" width="15.7265625" style="170" customWidth="1"/>
    <col min="13061" max="13061" width="20.7265625" style="170" customWidth="1"/>
    <col min="13062" max="13062" width="15.7265625" style="170" customWidth="1"/>
    <col min="13063" max="13063" width="20.7265625" style="170" customWidth="1"/>
    <col min="13064" max="13064" width="15.7265625" style="170" customWidth="1"/>
    <col min="13065" max="13065" width="20.7265625" style="170" customWidth="1"/>
    <col min="13066" max="13066" width="15.7265625" style="170" customWidth="1"/>
    <col min="13067" max="13312" width="10.7265625" style="170"/>
    <col min="13313" max="13313" width="9.1796875" style="170" customWidth="1"/>
    <col min="13314" max="13316" width="15.7265625" style="170" customWidth="1"/>
    <col min="13317" max="13317" width="20.7265625" style="170" customWidth="1"/>
    <col min="13318" max="13318" width="15.7265625" style="170" customWidth="1"/>
    <col min="13319" max="13319" width="20.7265625" style="170" customWidth="1"/>
    <col min="13320" max="13320" width="15.7265625" style="170" customWidth="1"/>
    <col min="13321" max="13321" width="20.7265625" style="170" customWidth="1"/>
    <col min="13322" max="13322" width="15.7265625" style="170" customWidth="1"/>
    <col min="13323" max="13568" width="10.7265625" style="170"/>
    <col min="13569" max="13569" width="9.1796875" style="170" customWidth="1"/>
    <col min="13570" max="13572" width="15.7265625" style="170" customWidth="1"/>
    <col min="13573" max="13573" width="20.7265625" style="170" customWidth="1"/>
    <col min="13574" max="13574" width="15.7265625" style="170" customWidth="1"/>
    <col min="13575" max="13575" width="20.7265625" style="170" customWidth="1"/>
    <col min="13576" max="13576" width="15.7265625" style="170" customWidth="1"/>
    <col min="13577" max="13577" width="20.7265625" style="170" customWidth="1"/>
    <col min="13578" max="13578" width="15.7265625" style="170" customWidth="1"/>
    <col min="13579" max="13824" width="10.7265625" style="170"/>
    <col min="13825" max="13825" width="9.1796875" style="170" customWidth="1"/>
    <col min="13826" max="13828" width="15.7265625" style="170" customWidth="1"/>
    <col min="13829" max="13829" width="20.7265625" style="170" customWidth="1"/>
    <col min="13830" max="13830" width="15.7265625" style="170" customWidth="1"/>
    <col min="13831" max="13831" width="20.7265625" style="170" customWidth="1"/>
    <col min="13832" max="13832" width="15.7265625" style="170" customWidth="1"/>
    <col min="13833" max="13833" width="20.7265625" style="170" customWidth="1"/>
    <col min="13834" max="13834" width="15.7265625" style="170" customWidth="1"/>
    <col min="13835" max="14080" width="10.7265625" style="170"/>
    <col min="14081" max="14081" width="9.1796875" style="170" customWidth="1"/>
    <col min="14082" max="14084" width="15.7265625" style="170" customWidth="1"/>
    <col min="14085" max="14085" width="20.7265625" style="170" customWidth="1"/>
    <col min="14086" max="14086" width="15.7265625" style="170" customWidth="1"/>
    <col min="14087" max="14087" width="20.7265625" style="170" customWidth="1"/>
    <col min="14088" max="14088" width="15.7265625" style="170" customWidth="1"/>
    <col min="14089" max="14089" width="20.7265625" style="170" customWidth="1"/>
    <col min="14090" max="14090" width="15.7265625" style="170" customWidth="1"/>
    <col min="14091" max="14336" width="10.7265625" style="170"/>
    <col min="14337" max="14337" width="9.1796875" style="170" customWidth="1"/>
    <col min="14338" max="14340" width="15.7265625" style="170" customWidth="1"/>
    <col min="14341" max="14341" width="20.7265625" style="170" customWidth="1"/>
    <col min="14342" max="14342" width="15.7265625" style="170" customWidth="1"/>
    <col min="14343" max="14343" width="20.7265625" style="170" customWidth="1"/>
    <col min="14344" max="14344" width="15.7265625" style="170" customWidth="1"/>
    <col min="14345" max="14345" width="20.7265625" style="170" customWidth="1"/>
    <col min="14346" max="14346" width="15.7265625" style="170" customWidth="1"/>
    <col min="14347" max="14592" width="10.7265625" style="170"/>
    <col min="14593" max="14593" width="9.1796875" style="170" customWidth="1"/>
    <col min="14594" max="14596" width="15.7265625" style="170" customWidth="1"/>
    <col min="14597" max="14597" width="20.7265625" style="170" customWidth="1"/>
    <col min="14598" max="14598" width="15.7265625" style="170" customWidth="1"/>
    <col min="14599" max="14599" width="20.7265625" style="170" customWidth="1"/>
    <col min="14600" max="14600" width="15.7265625" style="170" customWidth="1"/>
    <col min="14601" max="14601" width="20.7265625" style="170" customWidth="1"/>
    <col min="14602" max="14602" width="15.7265625" style="170" customWidth="1"/>
    <col min="14603" max="14848" width="10.7265625" style="170"/>
    <col min="14849" max="14849" width="9.1796875" style="170" customWidth="1"/>
    <col min="14850" max="14852" width="15.7265625" style="170" customWidth="1"/>
    <col min="14853" max="14853" width="20.7265625" style="170" customWidth="1"/>
    <col min="14854" max="14854" width="15.7265625" style="170" customWidth="1"/>
    <col min="14855" max="14855" width="20.7265625" style="170" customWidth="1"/>
    <col min="14856" max="14856" width="15.7265625" style="170" customWidth="1"/>
    <col min="14857" max="14857" width="20.7265625" style="170" customWidth="1"/>
    <col min="14858" max="14858" width="15.7265625" style="170" customWidth="1"/>
    <col min="14859" max="15104" width="10.7265625" style="170"/>
    <col min="15105" max="15105" width="9.1796875" style="170" customWidth="1"/>
    <col min="15106" max="15108" width="15.7265625" style="170" customWidth="1"/>
    <col min="15109" max="15109" width="20.7265625" style="170" customWidth="1"/>
    <col min="15110" max="15110" width="15.7265625" style="170" customWidth="1"/>
    <col min="15111" max="15111" width="20.7265625" style="170" customWidth="1"/>
    <col min="15112" max="15112" width="15.7265625" style="170" customWidth="1"/>
    <col min="15113" max="15113" width="20.7265625" style="170" customWidth="1"/>
    <col min="15114" max="15114" width="15.7265625" style="170" customWidth="1"/>
    <col min="15115" max="15360" width="10.7265625" style="170"/>
    <col min="15361" max="15361" width="9.1796875" style="170" customWidth="1"/>
    <col min="15362" max="15364" width="15.7265625" style="170" customWidth="1"/>
    <col min="15365" max="15365" width="20.7265625" style="170" customWidth="1"/>
    <col min="15366" max="15366" width="15.7265625" style="170" customWidth="1"/>
    <col min="15367" max="15367" width="20.7265625" style="170" customWidth="1"/>
    <col min="15368" max="15368" width="15.7265625" style="170" customWidth="1"/>
    <col min="15369" max="15369" width="20.7265625" style="170" customWidth="1"/>
    <col min="15370" max="15370" width="15.7265625" style="170" customWidth="1"/>
    <col min="15371" max="15616" width="10.7265625" style="170"/>
    <col min="15617" max="15617" width="9.1796875" style="170" customWidth="1"/>
    <col min="15618" max="15620" width="15.7265625" style="170" customWidth="1"/>
    <col min="15621" max="15621" width="20.7265625" style="170" customWidth="1"/>
    <col min="15622" max="15622" width="15.7265625" style="170" customWidth="1"/>
    <col min="15623" max="15623" width="20.7265625" style="170" customWidth="1"/>
    <col min="15624" max="15624" width="15.7265625" style="170" customWidth="1"/>
    <col min="15625" max="15625" width="20.7265625" style="170" customWidth="1"/>
    <col min="15626" max="15626" width="15.7265625" style="170" customWidth="1"/>
    <col min="15627" max="15872" width="10.7265625" style="170"/>
    <col min="15873" max="15873" width="9.1796875" style="170" customWidth="1"/>
    <col min="15874" max="15876" width="15.7265625" style="170" customWidth="1"/>
    <col min="15877" max="15877" width="20.7265625" style="170" customWidth="1"/>
    <col min="15878" max="15878" width="15.7265625" style="170" customWidth="1"/>
    <col min="15879" max="15879" width="20.7265625" style="170" customWidth="1"/>
    <col min="15880" max="15880" width="15.7265625" style="170" customWidth="1"/>
    <col min="15881" max="15881" width="20.7265625" style="170" customWidth="1"/>
    <col min="15882" max="15882" width="15.7265625" style="170" customWidth="1"/>
    <col min="15883" max="16128" width="10.7265625" style="170"/>
    <col min="16129" max="16129" width="9.1796875" style="170" customWidth="1"/>
    <col min="16130" max="16132" width="15.7265625" style="170" customWidth="1"/>
    <col min="16133" max="16133" width="20.7265625" style="170" customWidth="1"/>
    <col min="16134" max="16134" width="15.7265625" style="170" customWidth="1"/>
    <col min="16135" max="16135" width="20.7265625" style="170" customWidth="1"/>
    <col min="16136" max="16136" width="15.7265625" style="170" customWidth="1"/>
    <col min="16137" max="16137" width="20.7265625" style="170" customWidth="1"/>
    <col min="16138" max="16138" width="15.7265625" style="170" customWidth="1"/>
    <col min="16139" max="16384" width="10.7265625" style="170"/>
  </cols>
  <sheetData>
    <row r="1" spans="1:10" ht="16.5" customHeight="1" thickBot="1" x14ac:dyDescent="0.4">
      <c r="A1" s="212" t="s">
        <v>136</v>
      </c>
      <c r="B1" s="213"/>
      <c r="C1" s="213"/>
      <c r="D1" s="213"/>
      <c r="E1" s="213"/>
      <c r="F1" s="213"/>
      <c r="G1" s="213"/>
      <c r="H1" s="213"/>
      <c r="I1" s="213"/>
      <c r="J1" s="214"/>
    </row>
    <row r="2" spans="1:10" ht="15" thickBot="1" x14ac:dyDescent="0.4"/>
    <row r="3" spans="1:10" ht="15" customHeight="1" x14ac:dyDescent="0.35">
      <c r="A3" s="201" t="s">
        <v>137</v>
      </c>
      <c r="B3" s="172"/>
      <c r="C3" s="173"/>
      <c r="D3" s="202" t="s">
        <v>138</v>
      </c>
      <c r="E3" s="203"/>
      <c r="F3" s="203"/>
      <c r="G3" s="203"/>
      <c r="H3" s="203"/>
      <c r="I3" s="204"/>
      <c r="J3" s="205" t="s">
        <v>139</v>
      </c>
    </row>
    <row r="4" spans="1:10" x14ac:dyDescent="0.35">
      <c r="A4" s="201"/>
      <c r="B4" s="174"/>
      <c r="C4" s="175"/>
      <c r="D4" s="207" t="s">
        <v>3</v>
      </c>
      <c r="E4" s="208"/>
      <c r="F4" s="208" t="s">
        <v>4</v>
      </c>
      <c r="G4" s="208"/>
      <c r="H4" s="208" t="s">
        <v>5</v>
      </c>
      <c r="I4" s="208"/>
      <c r="J4" s="206"/>
    </row>
    <row r="5" spans="1:10" x14ac:dyDescent="0.35">
      <c r="A5" s="201"/>
      <c r="B5" s="174"/>
      <c r="C5" s="175"/>
      <c r="D5" s="209" t="s">
        <v>140</v>
      </c>
      <c r="E5" s="210"/>
      <c r="F5" s="210" t="s">
        <v>141</v>
      </c>
      <c r="G5" s="210"/>
      <c r="H5" s="211" t="s">
        <v>142</v>
      </c>
      <c r="I5" s="210"/>
      <c r="J5" s="206"/>
    </row>
    <row r="6" spans="1:10" ht="29" x14ac:dyDescent="0.35">
      <c r="A6" s="201"/>
      <c r="B6" s="177"/>
      <c r="C6" s="178"/>
      <c r="D6" s="179" t="s">
        <v>143</v>
      </c>
      <c r="E6" s="180" t="s">
        <v>144</v>
      </c>
      <c r="F6" s="176" t="s">
        <v>143</v>
      </c>
      <c r="G6" s="180" t="s">
        <v>144</v>
      </c>
      <c r="H6" s="176" t="s">
        <v>143</v>
      </c>
      <c r="I6" s="180" t="s">
        <v>144</v>
      </c>
      <c r="J6" s="206"/>
    </row>
    <row r="7" spans="1:10" x14ac:dyDescent="0.35">
      <c r="A7" s="201"/>
      <c r="B7" s="181" t="s">
        <v>145</v>
      </c>
      <c r="C7" s="182"/>
      <c r="D7" s="183">
        <v>13.11</v>
      </c>
      <c r="E7" s="184">
        <v>19.2288</v>
      </c>
      <c r="F7" s="185">
        <v>81.97</v>
      </c>
      <c r="G7" s="186">
        <v>5.4566999999999997</v>
      </c>
      <c r="H7" s="185">
        <v>327.89</v>
      </c>
      <c r="I7" s="186">
        <v>3.8172999999999999</v>
      </c>
      <c r="J7" s="185">
        <v>11.53</v>
      </c>
    </row>
    <row r="8" spans="1:10" x14ac:dyDescent="0.35">
      <c r="A8" s="201"/>
      <c r="B8" s="187" t="s">
        <v>146</v>
      </c>
      <c r="C8" s="188"/>
      <c r="D8" s="189">
        <v>11.6</v>
      </c>
      <c r="E8" s="190">
        <v>13.4948</v>
      </c>
      <c r="F8" s="191">
        <v>42.91</v>
      </c>
      <c r="G8" s="192">
        <v>7.2323000000000004</v>
      </c>
      <c r="H8" s="191">
        <v>580.15</v>
      </c>
      <c r="I8" s="192">
        <v>3.6505999999999994</v>
      </c>
      <c r="J8" s="191">
        <v>11.53</v>
      </c>
    </row>
    <row r="9" spans="1:10" x14ac:dyDescent="0.35">
      <c r="A9" s="201"/>
      <c r="B9" s="187" t="s">
        <v>147</v>
      </c>
      <c r="C9" s="188"/>
      <c r="D9" s="189">
        <v>5.84</v>
      </c>
      <c r="E9" s="190">
        <v>21.511399999999995</v>
      </c>
      <c r="F9" s="191">
        <v>66.88</v>
      </c>
      <c r="G9" s="192">
        <v>9.3015000000000008</v>
      </c>
      <c r="H9" s="191">
        <v>670.8</v>
      </c>
      <c r="I9" s="192">
        <v>5.2753000000000005</v>
      </c>
      <c r="J9" s="191">
        <v>11.53</v>
      </c>
    </row>
    <row r="10" spans="1:10" x14ac:dyDescent="0.35">
      <c r="A10" s="201"/>
      <c r="B10" s="187" t="s">
        <v>148</v>
      </c>
      <c r="C10" s="188"/>
      <c r="D10" s="189">
        <v>11.63</v>
      </c>
      <c r="E10" s="190">
        <v>16.854299999999999</v>
      </c>
      <c r="F10" s="191">
        <v>51.24</v>
      </c>
      <c r="G10" s="192">
        <v>8.9327000000000005</v>
      </c>
      <c r="H10" s="191">
        <v>500.2</v>
      </c>
      <c r="I10" s="192">
        <v>5.9399000000000006</v>
      </c>
      <c r="J10" s="191">
        <v>11.53</v>
      </c>
    </row>
    <row r="11" spans="1:10" x14ac:dyDescent="0.35">
      <c r="A11" s="201"/>
      <c r="B11" s="187" t="s">
        <v>149</v>
      </c>
      <c r="C11" s="188"/>
      <c r="D11" s="189">
        <v>13.45</v>
      </c>
      <c r="E11" s="190">
        <v>19.510400000000001</v>
      </c>
      <c r="F11" s="191">
        <v>75.48</v>
      </c>
      <c r="G11" s="192">
        <v>7.1055999999999999</v>
      </c>
      <c r="H11" s="191">
        <v>372.71</v>
      </c>
      <c r="I11" s="192">
        <v>5.1241000000000003</v>
      </c>
      <c r="J11" s="191">
        <v>11.53</v>
      </c>
    </row>
    <row r="12" spans="1:10" x14ac:dyDescent="0.35">
      <c r="A12" s="201"/>
      <c r="B12" s="187" t="s">
        <v>150</v>
      </c>
      <c r="C12" s="188"/>
      <c r="D12" s="189">
        <v>10.19</v>
      </c>
      <c r="E12" s="190">
        <v>14.924800000000001</v>
      </c>
      <c r="F12" s="191">
        <v>49.2</v>
      </c>
      <c r="G12" s="192">
        <v>7.1227999999999998</v>
      </c>
      <c r="H12" s="191">
        <v>395.9</v>
      </c>
      <c r="I12" s="192">
        <v>4.8114999999999997</v>
      </c>
      <c r="J12" s="191">
        <v>11.53</v>
      </c>
    </row>
    <row r="13" spans="1:10" x14ac:dyDescent="0.35">
      <c r="A13" s="201"/>
      <c r="B13" s="187" t="s">
        <v>151</v>
      </c>
      <c r="C13" s="188"/>
      <c r="D13" s="189">
        <v>10.98</v>
      </c>
      <c r="E13" s="190">
        <v>15.956899999999999</v>
      </c>
      <c r="F13" s="191">
        <v>58.96</v>
      </c>
      <c r="G13" s="192">
        <v>6.3602000000000007</v>
      </c>
      <c r="H13" s="191">
        <v>368.54</v>
      </c>
      <c r="I13" s="192">
        <v>4.2963000000000005</v>
      </c>
      <c r="J13" s="191">
        <v>11.53</v>
      </c>
    </row>
    <row r="14" spans="1:10" x14ac:dyDescent="0.35">
      <c r="A14" s="201"/>
      <c r="B14" s="187" t="s">
        <v>152</v>
      </c>
      <c r="C14" s="188"/>
      <c r="D14" s="189">
        <v>11.24</v>
      </c>
      <c r="E14" s="190">
        <v>16.2621</v>
      </c>
      <c r="F14" s="191">
        <v>56.01</v>
      </c>
      <c r="G14" s="192">
        <v>7.3077999999999994</v>
      </c>
      <c r="H14" s="191">
        <v>419.84</v>
      </c>
      <c r="I14" s="192">
        <v>4.8824000000000005</v>
      </c>
      <c r="J14" s="191">
        <v>11.53</v>
      </c>
    </row>
    <row r="15" spans="1:10" ht="15" thickBot="1" x14ac:dyDescent="0.4">
      <c r="A15" s="201"/>
      <c r="B15" s="193" t="s">
        <v>153</v>
      </c>
      <c r="C15" s="194"/>
      <c r="D15" s="195">
        <v>11.83</v>
      </c>
      <c r="E15" s="196">
        <v>17.521000000000001</v>
      </c>
      <c r="F15" s="197">
        <v>65.62</v>
      </c>
      <c r="G15" s="198">
        <v>6.7619000000000007</v>
      </c>
      <c r="H15" s="197">
        <v>145.13999999999999</v>
      </c>
      <c r="I15" s="198">
        <v>6.2318000000000007</v>
      </c>
      <c r="J15" s="197">
        <v>11.53</v>
      </c>
    </row>
    <row r="16" spans="1:10" ht="15" thickBot="1" x14ac:dyDescent="0.4">
      <c r="A16" s="171"/>
      <c r="B16" s="187"/>
      <c r="C16" s="187"/>
      <c r="D16" s="191"/>
      <c r="E16" s="199"/>
      <c r="F16" s="191"/>
      <c r="G16" s="191"/>
      <c r="H16" s="191"/>
      <c r="I16" s="191"/>
      <c r="J16" s="191"/>
    </row>
    <row r="17" spans="1:10" x14ac:dyDescent="0.35">
      <c r="A17" s="201" t="s">
        <v>154</v>
      </c>
      <c r="B17" s="172"/>
      <c r="C17" s="173"/>
      <c r="D17" s="202" t="s">
        <v>138</v>
      </c>
      <c r="E17" s="203"/>
      <c r="F17" s="203"/>
      <c r="G17" s="203"/>
      <c r="H17" s="203"/>
      <c r="I17" s="204"/>
      <c r="J17" s="205" t="s">
        <v>139</v>
      </c>
    </row>
    <row r="18" spans="1:10" x14ac:dyDescent="0.35">
      <c r="A18" s="201"/>
      <c r="B18" s="174"/>
      <c r="C18" s="175"/>
      <c r="D18" s="207" t="s">
        <v>3</v>
      </c>
      <c r="E18" s="208"/>
      <c r="F18" s="208" t="s">
        <v>4</v>
      </c>
      <c r="G18" s="208"/>
      <c r="H18" s="208" t="s">
        <v>5</v>
      </c>
      <c r="I18" s="208"/>
      <c r="J18" s="206"/>
    </row>
    <row r="19" spans="1:10" x14ac:dyDescent="0.35">
      <c r="A19" s="201"/>
      <c r="B19" s="174"/>
      <c r="C19" s="175"/>
      <c r="D19" s="209" t="s">
        <v>140</v>
      </c>
      <c r="E19" s="210"/>
      <c r="F19" s="210" t="s">
        <v>141</v>
      </c>
      <c r="G19" s="210"/>
      <c r="H19" s="211" t="s">
        <v>142</v>
      </c>
      <c r="I19" s="210"/>
      <c r="J19" s="206"/>
    </row>
    <row r="20" spans="1:10" ht="29" x14ac:dyDescent="0.35">
      <c r="A20" s="201"/>
      <c r="B20" s="177"/>
      <c r="C20" s="178"/>
      <c r="D20" s="179" t="s">
        <v>143</v>
      </c>
      <c r="E20" s="180" t="s">
        <v>144</v>
      </c>
      <c r="F20" s="176" t="s">
        <v>143</v>
      </c>
      <c r="G20" s="180" t="s">
        <v>144</v>
      </c>
      <c r="H20" s="176" t="s">
        <v>143</v>
      </c>
      <c r="I20" s="180" t="s">
        <v>144</v>
      </c>
      <c r="J20" s="206"/>
    </row>
    <row r="21" spans="1:10" x14ac:dyDescent="0.35">
      <c r="A21" s="201"/>
      <c r="B21" s="181" t="s">
        <v>145</v>
      </c>
      <c r="C21" s="182"/>
      <c r="D21" s="183">
        <f>ROUND(D7*1.21,2)</f>
        <v>15.86</v>
      </c>
      <c r="E21" s="184">
        <f t="shared" ref="E21:J21" si="0">ROUND(E7*1.21,2)</f>
        <v>23.27</v>
      </c>
      <c r="F21" s="185">
        <f t="shared" si="0"/>
        <v>99.18</v>
      </c>
      <c r="G21" s="186">
        <f t="shared" si="0"/>
        <v>6.6</v>
      </c>
      <c r="H21" s="185">
        <f t="shared" si="0"/>
        <v>396.75</v>
      </c>
      <c r="I21" s="186">
        <f t="shared" si="0"/>
        <v>4.62</v>
      </c>
      <c r="J21" s="185">
        <f t="shared" si="0"/>
        <v>13.95</v>
      </c>
    </row>
    <row r="22" spans="1:10" x14ac:dyDescent="0.35">
      <c r="A22" s="201"/>
      <c r="B22" s="187" t="s">
        <v>146</v>
      </c>
      <c r="C22" s="188"/>
      <c r="D22" s="189">
        <f t="shared" ref="D22:J29" si="1">ROUND(D8*1.21,2)</f>
        <v>14.04</v>
      </c>
      <c r="E22" s="190">
        <f t="shared" si="1"/>
        <v>16.329999999999998</v>
      </c>
      <c r="F22" s="191">
        <f t="shared" si="1"/>
        <v>51.92</v>
      </c>
      <c r="G22" s="192">
        <f t="shared" si="1"/>
        <v>8.75</v>
      </c>
      <c r="H22" s="191">
        <f t="shared" si="1"/>
        <v>701.98</v>
      </c>
      <c r="I22" s="192">
        <f t="shared" si="1"/>
        <v>4.42</v>
      </c>
      <c r="J22" s="191">
        <f t="shared" si="1"/>
        <v>13.95</v>
      </c>
    </row>
    <row r="23" spans="1:10" x14ac:dyDescent="0.35">
      <c r="A23" s="201"/>
      <c r="B23" s="187" t="s">
        <v>147</v>
      </c>
      <c r="C23" s="188"/>
      <c r="D23" s="189">
        <f t="shared" si="1"/>
        <v>7.07</v>
      </c>
      <c r="E23" s="190">
        <f t="shared" si="1"/>
        <v>26.03</v>
      </c>
      <c r="F23" s="191">
        <f t="shared" si="1"/>
        <v>80.92</v>
      </c>
      <c r="G23" s="192">
        <f t="shared" si="1"/>
        <v>11.25</v>
      </c>
      <c r="H23" s="191">
        <f t="shared" si="1"/>
        <v>811.67</v>
      </c>
      <c r="I23" s="192">
        <f t="shared" si="1"/>
        <v>6.38</v>
      </c>
      <c r="J23" s="191">
        <f t="shared" si="1"/>
        <v>13.95</v>
      </c>
    </row>
    <row r="24" spans="1:10" x14ac:dyDescent="0.35">
      <c r="A24" s="201"/>
      <c r="B24" s="187" t="s">
        <v>148</v>
      </c>
      <c r="C24" s="188"/>
      <c r="D24" s="189">
        <f t="shared" si="1"/>
        <v>14.07</v>
      </c>
      <c r="E24" s="190">
        <f t="shared" si="1"/>
        <v>20.39</v>
      </c>
      <c r="F24" s="191">
        <f t="shared" si="1"/>
        <v>62</v>
      </c>
      <c r="G24" s="192">
        <f t="shared" si="1"/>
        <v>10.81</v>
      </c>
      <c r="H24" s="191">
        <f t="shared" si="1"/>
        <v>605.24</v>
      </c>
      <c r="I24" s="192">
        <f t="shared" si="1"/>
        <v>7.19</v>
      </c>
      <c r="J24" s="191">
        <f t="shared" si="1"/>
        <v>13.95</v>
      </c>
    </row>
    <row r="25" spans="1:10" x14ac:dyDescent="0.35">
      <c r="A25" s="201"/>
      <c r="B25" s="187" t="s">
        <v>149</v>
      </c>
      <c r="C25" s="188"/>
      <c r="D25" s="189">
        <f t="shared" si="1"/>
        <v>16.27</v>
      </c>
      <c r="E25" s="190">
        <f t="shared" si="1"/>
        <v>23.61</v>
      </c>
      <c r="F25" s="191">
        <f t="shared" si="1"/>
        <v>91.33</v>
      </c>
      <c r="G25" s="192">
        <f t="shared" si="1"/>
        <v>8.6</v>
      </c>
      <c r="H25" s="191">
        <f t="shared" si="1"/>
        <v>450.98</v>
      </c>
      <c r="I25" s="192">
        <f t="shared" si="1"/>
        <v>6.2</v>
      </c>
      <c r="J25" s="191">
        <f t="shared" si="1"/>
        <v>13.95</v>
      </c>
    </row>
    <row r="26" spans="1:10" x14ac:dyDescent="0.35">
      <c r="A26" s="201"/>
      <c r="B26" s="187" t="s">
        <v>150</v>
      </c>
      <c r="C26" s="188"/>
      <c r="D26" s="189">
        <f t="shared" si="1"/>
        <v>12.33</v>
      </c>
      <c r="E26" s="190">
        <f t="shared" si="1"/>
        <v>18.059999999999999</v>
      </c>
      <c r="F26" s="191">
        <f t="shared" si="1"/>
        <v>59.53</v>
      </c>
      <c r="G26" s="192">
        <f t="shared" si="1"/>
        <v>8.6199999999999992</v>
      </c>
      <c r="H26" s="191">
        <f t="shared" si="1"/>
        <v>479.04</v>
      </c>
      <c r="I26" s="192">
        <f t="shared" si="1"/>
        <v>5.82</v>
      </c>
      <c r="J26" s="191">
        <f t="shared" si="1"/>
        <v>13.95</v>
      </c>
    </row>
    <row r="27" spans="1:10" x14ac:dyDescent="0.35">
      <c r="A27" s="201"/>
      <c r="B27" s="187" t="s">
        <v>151</v>
      </c>
      <c r="C27" s="188"/>
      <c r="D27" s="189">
        <f t="shared" si="1"/>
        <v>13.29</v>
      </c>
      <c r="E27" s="190">
        <f t="shared" si="1"/>
        <v>19.309999999999999</v>
      </c>
      <c r="F27" s="191">
        <f t="shared" si="1"/>
        <v>71.34</v>
      </c>
      <c r="G27" s="192">
        <f t="shared" si="1"/>
        <v>7.7</v>
      </c>
      <c r="H27" s="191">
        <f t="shared" si="1"/>
        <v>445.93</v>
      </c>
      <c r="I27" s="192">
        <f t="shared" si="1"/>
        <v>5.2</v>
      </c>
      <c r="J27" s="191">
        <f t="shared" si="1"/>
        <v>13.95</v>
      </c>
    </row>
    <row r="28" spans="1:10" x14ac:dyDescent="0.35">
      <c r="A28" s="201"/>
      <c r="B28" s="187" t="s">
        <v>152</v>
      </c>
      <c r="C28" s="188"/>
      <c r="D28" s="189">
        <f t="shared" si="1"/>
        <v>13.6</v>
      </c>
      <c r="E28" s="190">
        <f t="shared" si="1"/>
        <v>19.68</v>
      </c>
      <c r="F28" s="191">
        <f t="shared" si="1"/>
        <v>67.77</v>
      </c>
      <c r="G28" s="192">
        <f t="shared" si="1"/>
        <v>8.84</v>
      </c>
      <c r="H28" s="191">
        <f t="shared" si="1"/>
        <v>508.01</v>
      </c>
      <c r="I28" s="192">
        <f t="shared" si="1"/>
        <v>5.91</v>
      </c>
      <c r="J28" s="191">
        <f t="shared" si="1"/>
        <v>13.95</v>
      </c>
    </row>
    <row r="29" spans="1:10" ht="15" thickBot="1" x14ac:dyDescent="0.4">
      <c r="A29" s="201"/>
      <c r="B29" s="193" t="s">
        <v>153</v>
      </c>
      <c r="C29" s="194"/>
      <c r="D29" s="195">
        <f t="shared" si="1"/>
        <v>14.31</v>
      </c>
      <c r="E29" s="196">
        <f t="shared" si="1"/>
        <v>21.2</v>
      </c>
      <c r="F29" s="197">
        <f t="shared" si="1"/>
        <v>79.400000000000006</v>
      </c>
      <c r="G29" s="198">
        <f t="shared" si="1"/>
        <v>8.18</v>
      </c>
      <c r="H29" s="197">
        <f t="shared" si="1"/>
        <v>175.62</v>
      </c>
      <c r="I29" s="198">
        <f t="shared" si="1"/>
        <v>7.54</v>
      </c>
      <c r="J29" s="197">
        <f t="shared" si="1"/>
        <v>13.95</v>
      </c>
    </row>
    <row r="30" spans="1:10" ht="15" thickBot="1" x14ac:dyDescent="0.4">
      <c r="A30" s="200"/>
    </row>
    <row r="31" spans="1:10" x14ac:dyDescent="0.35">
      <c r="A31" s="201" t="s">
        <v>155</v>
      </c>
      <c r="B31" s="172"/>
      <c r="C31" s="173"/>
      <c r="D31" s="202" t="s">
        <v>138</v>
      </c>
      <c r="E31" s="203"/>
      <c r="F31" s="203"/>
      <c r="G31" s="203"/>
      <c r="H31" s="203"/>
      <c r="I31" s="204"/>
      <c r="J31" s="205" t="s">
        <v>139</v>
      </c>
    </row>
    <row r="32" spans="1:10" x14ac:dyDescent="0.35">
      <c r="A32" s="201"/>
      <c r="B32" s="174"/>
      <c r="C32" s="175"/>
      <c r="D32" s="207" t="s">
        <v>3</v>
      </c>
      <c r="E32" s="208"/>
      <c r="F32" s="208" t="s">
        <v>4</v>
      </c>
      <c r="G32" s="208"/>
      <c r="H32" s="208" t="s">
        <v>5</v>
      </c>
      <c r="I32" s="208"/>
      <c r="J32" s="206"/>
    </row>
    <row r="33" spans="1:10" x14ac:dyDescent="0.35">
      <c r="A33" s="201"/>
      <c r="B33" s="174"/>
      <c r="C33" s="175"/>
      <c r="D33" s="209" t="s">
        <v>140</v>
      </c>
      <c r="E33" s="210"/>
      <c r="F33" s="210" t="s">
        <v>141</v>
      </c>
      <c r="G33" s="210"/>
      <c r="H33" s="211" t="s">
        <v>142</v>
      </c>
      <c r="I33" s="210"/>
      <c r="J33" s="206"/>
    </row>
    <row r="34" spans="1:10" ht="29" x14ac:dyDescent="0.35">
      <c r="A34" s="201"/>
      <c r="B34" s="177"/>
      <c r="C34" s="178"/>
      <c r="D34" s="179" t="s">
        <v>143</v>
      </c>
      <c r="E34" s="180" t="s">
        <v>144</v>
      </c>
      <c r="F34" s="176" t="s">
        <v>143</v>
      </c>
      <c r="G34" s="180" t="s">
        <v>144</v>
      </c>
      <c r="H34" s="176" t="s">
        <v>143</v>
      </c>
      <c r="I34" s="180" t="s">
        <v>144</v>
      </c>
      <c r="J34" s="206"/>
    </row>
    <row r="35" spans="1:10" x14ac:dyDescent="0.35">
      <c r="A35" s="201"/>
      <c r="B35" s="181" t="s">
        <v>145</v>
      </c>
      <c r="C35" s="182"/>
      <c r="D35" s="183">
        <f>ROUND(D7*1.06,2)</f>
        <v>13.9</v>
      </c>
      <c r="E35" s="184">
        <f t="shared" ref="E35:J35" si="2">ROUND(E7*1.06,2)</f>
        <v>20.38</v>
      </c>
      <c r="F35" s="185">
        <f t="shared" si="2"/>
        <v>86.89</v>
      </c>
      <c r="G35" s="186">
        <f t="shared" si="2"/>
        <v>5.78</v>
      </c>
      <c r="H35" s="185">
        <f t="shared" si="2"/>
        <v>347.56</v>
      </c>
      <c r="I35" s="186">
        <f t="shared" si="2"/>
        <v>4.05</v>
      </c>
      <c r="J35" s="185">
        <f t="shared" si="2"/>
        <v>12.22</v>
      </c>
    </row>
    <row r="36" spans="1:10" x14ac:dyDescent="0.35">
      <c r="A36" s="201"/>
      <c r="B36" s="187" t="s">
        <v>146</v>
      </c>
      <c r="C36" s="188"/>
      <c r="D36" s="189">
        <f t="shared" ref="D36:J43" si="3">ROUND(D8*1.06,2)</f>
        <v>12.3</v>
      </c>
      <c r="E36" s="190">
        <f t="shared" si="3"/>
        <v>14.3</v>
      </c>
      <c r="F36" s="191">
        <f t="shared" si="3"/>
        <v>45.48</v>
      </c>
      <c r="G36" s="192">
        <f t="shared" si="3"/>
        <v>7.67</v>
      </c>
      <c r="H36" s="191">
        <f t="shared" si="3"/>
        <v>614.96</v>
      </c>
      <c r="I36" s="192">
        <f t="shared" si="3"/>
        <v>3.87</v>
      </c>
      <c r="J36" s="191">
        <f t="shared" si="3"/>
        <v>12.22</v>
      </c>
    </row>
    <row r="37" spans="1:10" x14ac:dyDescent="0.35">
      <c r="A37" s="201"/>
      <c r="B37" s="187" t="s">
        <v>147</v>
      </c>
      <c r="C37" s="188"/>
      <c r="D37" s="189">
        <f t="shared" si="3"/>
        <v>6.19</v>
      </c>
      <c r="E37" s="190">
        <f t="shared" si="3"/>
        <v>22.8</v>
      </c>
      <c r="F37" s="191">
        <f t="shared" si="3"/>
        <v>70.89</v>
      </c>
      <c r="G37" s="192">
        <f t="shared" si="3"/>
        <v>9.86</v>
      </c>
      <c r="H37" s="191">
        <f t="shared" si="3"/>
        <v>711.05</v>
      </c>
      <c r="I37" s="192">
        <f t="shared" si="3"/>
        <v>5.59</v>
      </c>
      <c r="J37" s="191">
        <f t="shared" si="3"/>
        <v>12.22</v>
      </c>
    </row>
    <row r="38" spans="1:10" x14ac:dyDescent="0.35">
      <c r="A38" s="201"/>
      <c r="B38" s="187" t="s">
        <v>148</v>
      </c>
      <c r="C38" s="188"/>
      <c r="D38" s="189">
        <f t="shared" si="3"/>
        <v>12.33</v>
      </c>
      <c r="E38" s="190">
        <f t="shared" si="3"/>
        <v>17.87</v>
      </c>
      <c r="F38" s="191">
        <f t="shared" si="3"/>
        <v>54.31</v>
      </c>
      <c r="G38" s="192">
        <f t="shared" si="3"/>
        <v>9.4700000000000006</v>
      </c>
      <c r="H38" s="191">
        <f t="shared" si="3"/>
        <v>530.21</v>
      </c>
      <c r="I38" s="192">
        <f t="shared" si="3"/>
        <v>6.3</v>
      </c>
      <c r="J38" s="191">
        <f t="shared" si="3"/>
        <v>12.22</v>
      </c>
    </row>
    <row r="39" spans="1:10" x14ac:dyDescent="0.35">
      <c r="A39" s="201"/>
      <c r="B39" s="187" t="s">
        <v>149</v>
      </c>
      <c r="C39" s="188"/>
      <c r="D39" s="189">
        <f t="shared" si="3"/>
        <v>14.26</v>
      </c>
      <c r="E39" s="190">
        <f t="shared" si="3"/>
        <v>20.68</v>
      </c>
      <c r="F39" s="191">
        <f t="shared" si="3"/>
        <v>80.010000000000005</v>
      </c>
      <c r="G39" s="192">
        <f t="shared" si="3"/>
        <v>7.53</v>
      </c>
      <c r="H39" s="191">
        <f t="shared" si="3"/>
        <v>395.07</v>
      </c>
      <c r="I39" s="192">
        <f t="shared" si="3"/>
        <v>5.43</v>
      </c>
      <c r="J39" s="191">
        <f t="shared" si="3"/>
        <v>12.22</v>
      </c>
    </row>
    <row r="40" spans="1:10" x14ac:dyDescent="0.35">
      <c r="A40" s="201"/>
      <c r="B40" s="187" t="s">
        <v>150</v>
      </c>
      <c r="C40" s="188"/>
      <c r="D40" s="189">
        <f t="shared" si="3"/>
        <v>10.8</v>
      </c>
      <c r="E40" s="190">
        <f t="shared" si="3"/>
        <v>15.82</v>
      </c>
      <c r="F40" s="191">
        <f t="shared" si="3"/>
        <v>52.15</v>
      </c>
      <c r="G40" s="192">
        <f t="shared" si="3"/>
        <v>7.55</v>
      </c>
      <c r="H40" s="191">
        <f t="shared" si="3"/>
        <v>419.65</v>
      </c>
      <c r="I40" s="192">
        <f t="shared" si="3"/>
        <v>5.0999999999999996</v>
      </c>
      <c r="J40" s="191">
        <f t="shared" si="3"/>
        <v>12.22</v>
      </c>
    </row>
    <row r="41" spans="1:10" x14ac:dyDescent="0.35">
      <c r="A41" s="201"/>
      <c r="B41" s="187" t="s">
        <v>151</v>
      </c>
      <c r="C41" s="188"/>
      <c r="D41" s="189">
        <f t="shared" si="3"/>
        <v>11.64</v>
      </c>
      <c r="E41" s="190">
        <f t="shared" si="3"/>
        <v>16.91</v>
      </c>
      <c r="F41" s="191">
        <f t="shared" si="3"/>
        <v>62.5</v>
      </c>
      <c r="G41" s="192">
        <f t="shared" si="3"/>
        <v>6.74</v>
      </c>
      <c r="H41" s="191">
        <f t="shared" si="3"/>
        <v>390.65</v>
      </c>
      <c r="I41" s="192">
        <f t="shared" si="3"/>
        <v>4.55</v>
      </c>
      <c r="J41" s="191">
        <f t="shared" si="3"/>
        <v>12.22</v>
      </c>
    </row>
    <row r="42" spans="1:10" x14ac:dyDescent="0.35">
      <c r="A42" s="201"/>
      <c r="B42" s="187" t="s">
        <v>152</v>
      </c>
      <c r="C42" s="188"/>
      <c r="D42" s="189">
        <f t="shared" si="3"/>
        <v>11.91</v>
      </c>
      <c r="E42" s="190">
        <f t="shared" si="3"/>
        <v>17.239999999999998</v>
      </c>
      <c r="F42" s="191">
        <f t="shared" si="3"/>
        <v>59.37</v>
      </c>
      <c r="G42" s="192">
        <f t="shared" si="3"/>
        <v>7.75</v>
      </c>
      <c r="H42" s="191">
        <f t="shared" si="3"/>
        <v>445.03</v>
      </c>
      <c r="I42" s="192">
        <f t="shared" si="3"/>
        <v>5.18</v>
      </c>
      <c r="J42" s="191">
        <f t="shared" si="3"/>
        <v>12.22</v>
      </c>
    </row>
    <row r="43" spans="1:10" ht="15" thickBot="1" x14ac:dyDescent="0.4">
      <c r="A43" s="201"/>
      <c r="B43" s="193" t="s">
        <v>153</v>
      </c>
      <c r="C43" s="194"/>
      <c r="D43" s="195">
        <f t="shared" si="3"/>
        <v>12.54</v>
      </c>
      <c r="E43" s="196">
        <f t="shared" si="3"/>
        <v>18.57</v>
      </c>
      <c r="F43" s="197">
        <f t="shared" si="3"/>
        <v>69.56</v>
      </c>
      <c r="G43" s="198">
        <f t="shared" si="3"/>
        <v>7.17</v>
      </c>
      <c r="H43" s="197">
        <f t="shared" si="3"/>
        <v>153.85</v>
      </c>
      <c r="I43" s="198">
        <f t="shared" si="3"/>
        <v>6.61</v>
      </c>
      <c r="J43" s="197">
        <f t="shared" si="3"/>
        <v>12.22</v>
      </c>
    </row>
    <row r="45" spans="1:10" x14ac:dyDescent="0.35">
      <c r="B45" s="170" t="s">
        <v>156</v>
      </c>
    </row>
    <row r="46" spans="1:10" x14ac:dyDescent="0.35">
      <c r="B46" s="170" t="s">
        <v>157</v>
      </c>
    </row>
  </sheetData>
  <mergeCells count="28">
    <mergeCell ref="A1:J1"/>
    <mergeCell ref="A3:A15"/>
    <mergeCell ref="D3:I3"/>
    <mergeCell ref="J3:J6"/>
    <mergeCell ref="D4:E4"/>
    <mergeCell ref="F4:G4"/>
    <mergeCell ref="H4:I4"/>
    <mergeCell ref="D5:E5"/>
    <mergeCell ref="F5:G5"/>
    <mergeCell ref="H5:I5"/>
    <mergeCell ref="A17:A29"/>
    <mergeCell ref="D17:I17"/>
    <mergeCell ref="J17:J20"/>
    <mergeCell ref="D18:E18"/>
    <mergeCell ref="F18:G18"/>
    <mergeCell ref="H18:I18"/>
    <mergeCell ref="D19:E19"/>
    <mergeCell ref="F19:G19"/>
    <mergeCell ref="H19:I19"/>
    <mergeCell ref="A31:A43"/>
    <mergeCell ref="D31:I31"/>
    <mergeCell ref="J31:J34"/>
    <mergeCell ref="D32:E32"/>
    <mergeCell ref="F32:G32"/>
    <mergeCell ref="H32:I32"/>
    <mergeCell ref="D33:E33"/>
    <mergeCell ref="F33:G33"/>
    <mergeCell ref="H33:I33"/>
  </mergeCells>
  <pageMargins left="0.70866141732283472" right="0.70866141732283472"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A981-B425-44CB-A36C-95A5A34073C0}">
  <sheetPr>
    <pageSetUpPr fitToPage="1"/>
  </sheetPr>
  <dimension ref="A1:K61"/>
  <sheetViews>
    <sheetView zoomScale="85" zoomScaleNormal="85" workbookViewId="0">
      <selection activeCell="B47" sqref="B47:G47"/>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x14ac:dyDescent="0.45">
      <c r="A1" s="233" t="s">
        <v>91</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36"/>
      <c r="B4" s="237"/>
      <c r="C4" s="238"/>
      <c r="D4" s="218" t="s">
        <v>0</v>
      </c>
      <c r="E4" s="219"/>
      <c r="F4" s="219"/>
      <c r="G4" s="219"/>
      <c r="H4" s="218" t="s">
        <v>1</v>
      </c>
      <c r="I4" s="219"/>
      <c r="J4" s="218" t="s">
        <v>2</v>
      </c>
      <c r="K4" s="220"/>
    </row>
    <row r="5" spans="1:11" ht="21" customHeight="1" thickBot="1" x14ac:dyDescent="0.3">
      <c r="A5" s="239"/>
      <c r="B5" s="240"/>
      <c r="C5" s="241"/>
      <c r="D5" s="224"/>
      <c r="E5" s="225"/>
      <c r="F5" s="225"/>
      <c r="G5" s="225"/>
      <c r="H5" s="221"/>
      <c r="I5" s="222"/>
      <c r="J5" s="221"/>
      <c r="K5" s="223"/>
    </row>
    <row r="6" spans="1:11" ht="21" customHeight="1" thickBot="1" x14ac:dyDescent="0.35">
      <c r="A6" s="239"/>
      <c r="B6" s="240"/>
      <c r="C6" s="241"/>
      <c r="D6" s="4" t="s">
        <v>3</v>
      </c>
      <c r="E6" s="5" t="s">
        <v>4</v>
      </c>
      <c r="F6" s="6" t="s">
        <v>5</v>
      </c>
      <c r="G6" s="7" t="s">
        <v>6</v>
      </c>
      <c r="H6" s="4" t="s">
        <v>7</v>
      </c>
      <c r="I6" s="8" t="s">
        <v>8</v>
      </c>
      <c r="J6" s="9" t="s">
        <v>9</v>
      </c>
      <c r="K6" s="10" t="s">
        <v>10</v>
      </c>
    </row>
    <row r="7" spans="1:11" ht="21" customHeight="1" thickBot="1" x14ac:dyDescent="0.3">
      <c r="A7" s="239"/>
      <c r="B7" s="240"/>
      <c r="C7" s="241"/>
      <c r="D7" s="221" t="s">
        <v>11</v>
      </c>
      <c r="E7" s="222"/>
      <c r="F7" s="222"/>
      <c r="G7" s="222"/>
      <c r="H7" s="221" t="s">
        <v>11</v>
      </c>
      <c r="I7" s="222"/>
      <c r="J7" s="221" t="s">
        <v>12</v>
      </c>
      <c r="K7" s="223"/>
    </row>
    <row r="8" spans="1:11" ht="18" customHeight="1" x14ac:dyDescent="0.25">
      <c r="A8" s="239"/>
      <c r="B8" s="240"/>
      <c r="C8" s="241"/>
      <c r="D8" s="11" t="s">
        <v>13</v>
      </c>
      <c r="E8" s="12" t="s">
        <v>14</v>
      </c>
      <c r="F8" s="13" t="s">
        <v>15</v>
      </c>
      <c r="G8" s="14" t="s">
        <v>16</v>
      </c>
      <c r="H8" s="11" t="s">
        <v>17</v>
      </c>
      <c r="I8" s="15" t="s">
        <v>18</v>
      </c>
      <c r="J8" s="221"/>
      <c r="K8" s="223"/>
    </row>
    <row r="9" spans="1:11" ht="18" customHeight="1" thickBot="1" x14ac:dyDescent="0.3">
      <c r="A9" s="95"/>
      <c r="B9" s="96"/>
      <c r="C9" s="97"/>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109">
        <v>5.84</v>
      </c>
      <c r="E13" s="36">
        <v>66.88</v>
      </c>
      <c r="F13" s="36">
        <v>670.8</v>
      </c>
      <c r="G13" s="36">
        <v>4341.0600000000004</v>
      </c>
      <c r="H13" s="37"/>
      <c r="I13" s="38"/>
      <c r="J13" s="37"/>
      <c r="K13" s="39"/>
    </row>
    <row r="14" spans="1:11" ht="18.75" customHeight="1" x14ac:dyDescent="0.3">
      <c r="A14" s="32"/>
      <c r="B14" s="33" t="s">
        <v>24</v>
      </c>
      <c r="C14" s="34" t="s">
        <v>25</v>
      </c>
      <c r="D14" s="40">
        <v>2.00894E-2</v>
      </c>
      <c r="E14" s="41">
        <v>7.8794999999999994E-3</v>
      </c>
      <c r="F14" s="41">
        <v>3.8533E-3</v>
      </c>
      <c r="G14" s="41">
        <v>1.8310000000000001E-4</v>
      </c>
      <c r="H14" s="40">
        <v>9.1500000000000001E-5</v>
      </c>
      <c r="I14" s="42">
        <v>6.9400000000000006E-5</v>
      </c>
      <c r="J14" s="40">
        <v>5.7669999999999998E-4</v>
      </c>
      <c r="K14" s="43">
        <v>4.2690000000000002E-4</v>
      </c>
    </row>
    <row r="15" spans="1:11" ht="18.75" customHeight="1" x14ac:dyDescent="0.3">
      <c r="A15" s="32"/>
      <c r="B15" s="33" t="s">
        <v>26</v>
      </c>
      <c r="C15" s="34" t="s">
        <v>27</v>
      </c>
      <c r="D15" s="44"/>
      <c r="E15" s="45"/>
      <c r="F15" s="45"/>
      <c r="G15" s="45"/>
      <c r="H15" s="40">
        <v>1.9561198</v>
      </c>
      <c r="I15" s="42">
        <v>1.4822036000000001</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110"/>
      <c r="E17" s="111"/>
      <c r="F17" s="112"/>
      <c r="G17" s="112"/>
      <c r="H17" s="113"/>
      <c r="I17" s="112"/>
      <c r="J17" s="113"/>
      <c r="K17" s="11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45"/>
      <c r="E20" s="246"/>
      <c r="F20" s="246"/>
      <c r="G20" s="247"/>
      <c r="H20" s="242">
        <v>83.86</v>
      </c>
      <c r="I20" s="244"/>
      <c r="J20" s="245"/>
      <c r="K20" s="247"/>
    </row>
    <row r="21" spans="1:11" ht="18" customHeight="1" x14ac:dyDescent="0.3">
      <c r="A21" s="32"/>
      <c r="B21" s="33" t="s">
        <v>33</v>
      </c>
      <c r="C21" s="34" t="s">
        <v>23</v>
      </c>
      <c r="D21" s="242">
        <v>83.86</v>
      </c>
      <c r="E21" s="243"/>
      <c r="F21" s="243"/>
      <c r="G21" s="244"/>
      <c r="H21" s="245"/>
      <c r="I21" s="246"/>
      <c r="J21" s="245"/>
      <c r="K21" s="247"/>
    </row>
    <row r="22" spans="1:11" ht="21" customHeight="1" x14ac:dyDescent="0.3">
      <c r="A22" s="32"/>
      <c r="B22" s="33" t="s">
        <v>34</v>
      </c>
      <c r="C22" s="34" t="s">
        <v>23</v>
      </c>
      <c r="D22" s="242">
        <v>11.53</v>
      </c>
      <c r="E22" s="243"/>
      <c r="F22" s="243"/>
      <c r="G22" s="244"/>
      <c r="H22" s="245"/>
      <c r="I22" s="246"/>
      <c r="J22" s="245"/>
      <c r="K22" s="247"/>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115">
        <v>3.3789999999999997E-4</v>
      </c>
      <c r="E24" s="116">
        <v>3.3789999999999997E-4</v>
      </c>
      <c r="F24" s="117">
        <v>3.3789999999999997E-4</v>
      </c>
      <c r="G24" s="112"/>
      <c r="H24" s="113"/>
      <c r="I24" s="112"/>
      <c r="J24" s="113"/>
      <c r="K24" s="11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110"/>
      <c r="E26" s="111"/>
      <c r="F26" s="112"/>
      <c r="G26" s="112"/>
      <c r="H26" s="113"/>
      <c r="I26" s="112"/>
      <c r="J26" s="113"/>
      <c r="K26" s="11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110"/>
      <c r="E28" s="111"/>
      <c r="F28" s="112"/>
      <c r="G28" s="112"/>
      <c r="H28" s="113"/>
      <c r="I28" s="112"/>
      <c r="J28" s="113"/>
      <c r="K28" s="11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118"/>
      <c r="E31" s="119"/>
      <c r="F31" s="120"/>
      <c r="G31" s="120"/>
      <c r="H31" s="121"/>
      <c r="I31" s="120"/>
      <c r="J31" s="121"/>
      <c r="K31" s="122"/>
    </row>
    <row r="32" spans="1:11" ht="18" customHeight="1" x14ac:dyDescent="0.25">
      <c r="A32" s="62" t="s">
        <v>28</v>
      </c>
      <c r="B32" s="70" t="s">
        <v>40</v>
      </c>
      <c r="C32" s="64" t="s">
        <v>25</v>
      </c>
      <c r="D32" s="118"/>
      <c r="E32" s="119"/>
      <c r="F32" s="120"/>
      <c r="G32" s="120"/>
      <c r="H32" s="121"/>
      <c r="I32" s="120"/>
      <c r="J32" s="121"/>
      <c r="K32" s="122"/>
    </row>
    <row r="33" spans="1:11" ht="18" customHeight="1" x14ac:dyDescent="0.25">
      <c r="A33" s="71" t="s">
        <v>30</v>
      </c>
      <c r="B33" s="63" t="s">
        <v>41</v>
      </c>
      <c r="C33" s="64" t="s">
        <v>25</v>
      </c>
      <c r="D33" s="118"/>
      <c r="E33" s="119"/>
      <c r="F33" s="120"/>
      <c r="G33" s="120"/>
      <c r="H33" s="121"/>
      <c r="I33" s="120"/>
      <c r="J33" s="121"/>
      <c r="K33" s="122"/>
    </row>
    <row r="34" spans="1:11" ht="18" customHeight="1" x14ac:dyDescent="0.25">
      <c r="A34" s="71" t="s">
        <v>42</v>
      </c>
      <c r="B34" s="70" t="s">
        <v>43</v>
      </c>
      <c r="C34" s="64" t="s">
        <v>25</v>
      </c>
      <c r="D34" s="123">
        <v>9.0109999999999995E-4</v>
      </c>
      <c r="E34" s="124">
        <v>9.0109999999999995E-4</v>
      </c>
      <c r="F34" s="125">
        <v>9.0109999999999995E-4</v>
      </c>
      <c r="G34" s="125">
        <v>1.462E-4</v>
      </c>
      <c r="H34" s="126">
        <v>1.462E-4</v>
      </c>
      <c r="I34" s="125">
        <v>3.7499999999999997E-5</v>
      </c>
      <c r="J34" s="121"/>
      <c r="K34" s="122"/>
    </row>
    <row r="35" spans="1:11" ht="18" customHeight="1" x14ac:dyDescent="0.25">
      <c r="A35" s="71" t="s">
        <v>44</v>
      </c>
      <c r="B35" s="70" t="s">
        <v>45</v>
      </c>
      <c r="C35" s="64" t="s">
        <v>25</v>
      </c>
      <c r="D35" s="118"/>
      <c r="E35" s="119"/>
      <c r="F35" s="120"/>
      <c r="G35" s="120"/>
      <c r="H35" s="121"/>
      <c r="I35" s="120"/>
      <c r="J35" s="121"/>
      <c r="K35" s="122"/>
    </row>
    <row r="36" spans="1:11" s="78" customFormat="1" ht="31.5" customHeight="1" x14ac:dyDescent="0.35">
      <c r="A36" s="76" t="s">
        <v>46</v>
      </c>
      <c r="B36" s="77" t="s">
        <v>47</v>
      </c>
      <c r="C36" s="64" t="s">
        <v>25</v>
      </c>
      <c r="D36" s="123">
        <v>1.83E-4</v>
      </c>
      <c r="E36" s="124">
        <v>1.83E-4</v>
      </c>
      <c r="F36" s="125">
        <v>1.83E-4</v>
      </c>
      <c r="G36" s="125">
        <v>2.97E-5</v>
      </c>
      <c r="H36" s="126">
        <v>2.97E-5</v>
      </c>
      <c r="I36" s="125">
        <v>7.6000000000000001E-6</v>
      </c>
      <c r="J36" s="121"/>
      <c r="K36" s="122"/>
    </row>
    <row r="37" spans="1:11" ht="16" thickBot="1" x14ac:dyDescent="0.4">
      <c r="A37" s="79"/>
      <c r="B37" s="3"/>
      <c r="C37" s="80"/>
      <c r="D37" s="127"/>
      <c r="E37" s="128"/>
      <c r="F37" s="128"/>
      <c r="G37" s="128"/>
      <c r="H37" s="127"/>
      <c r="I37" s="129"/>
      <c r="J37" s="127"/>
      <c r="K37" s="130"/>
    </row>
    <row r="39" spans="1:11" ht="14.15" customHeight="1" x14ac:dyDescent="0.3">
      <c r="A39" s="103" t="s">
        <v>73</v>
      </c>
      <c r="B39" s="104" t="s">
        <v>74</v>
      </c>
      <c r="C39" s="105"/>
      <c r="D39" s="105"/>
      <c r="E39" s="86"/>
      <c r="F39" s="86"/>
      <c r="G39" s="86"/>
      <c r="H39" s="87"/>
      <c r="I39" s="87"/>
      <c r="J39" s="87"/>
      <c r="K39" s="85"/>
    </row>
    <row r="40" spans="1:11" ht="14.15" customHeight="1" x14ac:dyDescent="0.3">
      <c r="A40" s="103" t="s">
        <v>73</v>
      </c>
      <c r="B40" s="86" t="s">
        <v>75</v>
      </c>
      <c r="C40" s="86"/>
      <c r="D40" s="86"/>
      <c r="E40" s="86"/>
      <c r="F40" s="86"/>
      <c r="G40" s="86"/>
      <c r="H40" s="87"/>
      <c r="I40" s="87"/>
      <c r="J40" s="87"/>
      <c r="K40" s="85"/>
    </row>
    <row r="41" spans="1:11" ht="14.15" customHeight="1" x14ac:dyDescent="0.3">
      <c r="A41" s="103" t="s">
        <v>73</v>
      </c>
      <c r="B41" s="86" t="s">
        <v>76</v>
      </c>
      <c r="C41" s="86"/>
      <c r="D41" s="86"/>
      <c r="E41" s="86"/>
      <c r="F41" s="86"/>
      <c r="G41" s="86"/>
      <c r="H41" s="87"/>
      <c r="I41" s="87"/>
      <c r="J41" s="87"/>
      <c r="K41" s="85"/>
    </row>
    <row r="42" spans="1:11" ht="14.15" customHeight="1" x14ac:dyDescent="0.3">
      <c r="A42" s="103" t="s">
        <v>73</v>
      </c>
      <c r="B42" s="86" t="s">
        <v>77</v>
      </c>
      <c r="C42" s="86"/>
      <c r="D42" s="86"/>
      <c r="E42" s="86"/>
      <c r="F42" s="86"/>
      <c r="G42" s="86"/>
      <c r="H42" s="87"/>
      <c r="I42" s="87"/>
      <c r="J42" s="87"/>
      <c r="K42" s="85"/>
    </row>
    <row r="43" spans="1:11" ht="65.150000000000006" customHeight="1" x14ac:dyDescent="0.3">
      <c r="A43" s="103" t="s">
        <v>73</v>
      </c>
      <c r="B43" s="250" t="s">
        <v>78</v>
      </c>
      <c r="C43" s="250"/>
      <c r="D43" s="250"/>
      <c r="E43" s="250"/>
      <c r="F43" s="250"/>
      <c r="G43" s="250"/>
      <c r="H43" s="87"/>
      <c r="I43" s="87"/>
      <c r="J43" s="87"/>
      <c r="K43" s="85"/>
    </row>
    <row r="44" spans="1:11" ht="28" customHeight="1" x14ac:dyDescent="0.3">
      <c r="A44" s="103" t="s">
        <v>73</v>
      </c>
      <c r="B44" s="248" t="s">
        <v>79</v>
      </c>
      <c r="C44" s="248"/>
      <c r="D44" s="248"/>
      <c r="E44" s="248"/>
      <c r="F44" s="248"/>
      <c r="G44" s="248"/>
      <c r="H44" s="87"/>
      <c r="I44" s="87"/>
      <c r="J44" s="87"/>
      <c r="K44" s="85"/>
    </row>
    <row r="45" spans="1:11" ht="28" customHeight="1" x14ac:dyDescent="0.3">
      <c r="A45" s="103" t="s">
        <v>73</v>
      </c>
      <c r="B45" s="248" t="s">
        <v>80</v>
      </c>
      <c r="C45" s="248"/>
      <c r="D45" s="248"/>
      <c r="E45" s="248"/>
      <c r="F45" s="248"/>
      <c r="G45" s="248"/>
      <c r="H45" s="87"/>
      <c r="I45" s="87"/>
      <c r="J45" s="87"/>
      <c r="K45" s="85"/>
    </row>
    <row r="46" spans="1:11" ht="28" customHeight="1" x14ac:dyDescent="0.3">
      <c r="A46" s="103" t="s">
        <v>73</v>
      </c>
      <c r="B46" s="248" t="s">
        <v>81</v>
      </c>
      <c r="C46" s="248"/>
      <c r="D46" s="248"/>
      <c r="E46" s="248"/>
      <c r="F46" s="248"/>
      <c r="G46" s="248"/>
      <c r="H46" s="87"/>
      <c r="I46" s="87"/>
      <c r="J46" s="87"/>
      <c r="K46" s="85"/>
    </row>
    <row r="47" spans="1:11" ht="28" customHeight="1" x14ac:dyDescent="0.25">
      <c r="A47" s="103" t="s">
        <v>73</v>
      </c>
      <c r="B47" s="249" t="s">
        <v>82</v>
      </c>
      <c r="C47" s="249"/>
      <c r="D47" s="249"/>
      <c r="E47" s="249"/>
      <c r="F47" s="249"/>
      <c r="G47" s="249"/>
      <c r="H47" s="87"/>
      <c r="I47" s="87"/>
      <c r="J47" s="87"/>
      <c r="K47" s="85"/>
    </row>
    <row r="48" spans="1:11" ht="14.15" customHeight="1" x14ac:dyDescent="0.3">
      <c r="A48" s="103" t="s">
        <v>73</v>
      </c>
      <c r="B48" s="104" t="s">
        <v>83</v>
      </c>
      <c r="C48" s="86"/>
      <c r="D48" s="86"/>
      <c r="E48" s="86"/>
      <c r="F48" s="86"/>
      <c r="G48" s="86"/>
      <c r="H48" s="87"/>
      <c r="I48" s="87"/>
      <c r="J48" s="87"/>
      <c r="K48" s="85"/>
    </row>
    <row r="49" spans="1:11" ht="13" x14ac:dyDescent="0.3">
      <c r="A49" s="88"/>
      <c r="B49" s="90"/>
      <c r="C49" s="87"/>
      <c r="D49" s="87"/>
      <c r="E49" s="87"/>
      <c r="F49" s="87"/>
      <c r="G49" s="87"/>
      <c r="H49" s="87"/>
      <c r="I49" s="87"/>
      <c r="J49" s="87"/>
      <c r="K49" s="85"/>
    </row>
    <row r="50" spans="1:11" ht="13" x14ac:dyDescent="0.3">
      <c r="A50" s="91"/>
      <c r="B50" s="90"/>
      <c r="C50" s="87"/>
      <c r="D50" s="87"/>
      <c r="E50" s="87"/>
      <c r="F50" s="87"/>
      <c r="G50" s="87"/>
      <c r="H50" s="87"/>
      <c r="I50" s="87"/>
      <c r="J50" s="87"/>
      <c r="K50" s="85"/>
    </row>
    <row r="51" spans="1:11" ht="13" x14ac:dyDescent="0.3">
      <c r="A51" s="91"/>
      <c r="B51" s="90"/>
      <c r="C51" s="87"/>
      <c r="D51" s="87"/>
      <c r="E51" s="87"/>
      <c r="F51" s="87"/>
      <c r="G51" s="87"/>
      <c r="H51" s="87"/>
      <c r="I51" s="87"/>
      <c r="J51" s="87"/>
      <c r="K51" s="85"/>
    </row>
    <row r="52" spans="1:11" ht="13" x14ac:dyDescent="0.3">
      <c r="A52" s="88"/>
      <c r="B52" s="90"/>
      <c r="C52" s="87"/>
      <c r="D52" s="87"/>
      <c r="E52" s="87"/>
      <c r="F52" s="87"/>
      <c r="G52" s="87"/>
      <c r="H52" s="87"/>
      <c r="I52" s="87"/>
      <c r="J52" s="87"/>
      <c r="K52" s="85"/>
    </row>
    <row r="53" spans="1:11" ht="13" x14ac:dyDescent="0.3">
      <c r="A53" s="91"/>
      <c r="B53" s="90"/>
      <c r="C53" s="87"/>
      <c r="D53" s="87"/>
      <c r="E53" s="87"/>
      <c r="F53" s="87"/>
      <c r="G53" s="87"/>
      <c r="H53" s="87"/>
      <c r="I53" s="87"/>
      <c r="J53" s="87"/>
      <c r="K53" s="85"/>
    </row>
    <row r="54" spans="1:11" ht="13" x14ac:dyDescent="0.3">
      <c r="A54" s="88"/>
      <c r="B54" s="90"/>
      <c r="C54" s="87"/>
      <c r="D54" s="87"/>
      <c r="E54" s="87"/>
      <c r="F54" s="87"/>
      <c r="G54" s="87"/>
      <c r="H54" s="87"/>
      <c r="I54" s="87"/>
      <c r="J54" s="87"/>
      <c r="K54" s="85"/>
    </row>
    <row r="55" spans="1:11" x14ac:dyDescent="0.25">
      <c r="A55" s="85"/>
      <c r="B55" s="90"/>
      <c r="C55" s="85"/>
      <c r="D55" s="85"/>
      <c r="E55" s="85"/>
      <c r="F55" s="85"/>
      <c r="G55" s="85"/>
      <c r="H55" s="85"/>
      <c r="I55" s="85"/>
      <c r="J55" s="85"/>
      <c r="K55" s="85"/>
    </row>
    <row r="56" spans="1:11" x14ac:dyDescent="0.25">
      <c r="A56" s="85"/>
      <c r="B56" s="90"/>
      <c r="C56" s="85"/>
      <c r="D56" s="85"/>
      <c r="E56" s="85"/>
      <c r="F56" s="85"/>
      <c r="G56" s="85"/>
      <c r="H56" s="85"/>
      <c r="I56" s="85"/>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row r="60" spans="1:11" x14ac:dyDescent="0.25">
      <c r="B60" s="90"/>
    </row>
    <row r="61" spans="1:11" x14ac:dyDescent="0.25">
      <c r="B61"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7535-9BFE-4234-A3CE-F53E8A64E264}">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7265625" style="1" customWidth="1"/>
    <col min="10" max="16384" width="9.1796875" style="1"/>
  </cols>
  <sheetData>
    <row r="1" spans="1:9" ht="20.5" thickBot="1" x14ac:dyDescent="0.45">
      <c r="A1" s="233" t="s">
        <v>92</v>
      </c>
      <c r="B1" s="234"/>
      <c r="C1" s="234"/>
      <c r="D1" s="235"/>
      <c r="E1" s="108"/>
      <c r="F1" s="108"/>
      <c r="G1" s="108"/>
      <c r="H1" s="108"/>
      <c r="I1" s="108"/>
    </row>
    <row r="2" spans="1:9" x14ac:dyDescent="0.25">
      <c r="A2" s="2"/>
    </row>
    <row r="3" spans="1:9" ht="15" customHeight="1" thickBot="1" x14ac:dyDescent="0.3">
      <c r="A3" s="3"/>
    </row>
    <row r="4" spans="1:9" ht="15" customHeight="1" x14ac:dyDescent="0.25">
      <c r="A4" s="236"/>
      <c r="B4" s="237"/>
      <c r="C4" s="238"/>
      <c r="D4" s="254" t="s">
        <v>70</v>
      </c>
    </row>
    <row r="5" spans="1:9" ht="21" customHeight="1" thickBot="1" x14ac:dyDescent="0.3">
      <c r="A5" s="251"/>
      <c r="B5" s="252"/>
      <c r="C5" s="253"/>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00">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01">
        <v>83.86</v>
      </c>
    </row>
    <row r="12" spans="1:9" ht="16" thickBot="1" x14ac:dyDescent="0.4">
      <c r="A12" s="79"/>
      <c r="B12" s="3"/>
      <c r="C12" s="80"/>
      <c r="D12" s="102"/>
    </row>
    <row r="14" spans="1:9" ht="31.5" customHeight="1" x14ac:dyDescent="0.25">
      <c r="A14" s="257" t="s">
        <v>71</v>
      </c>
      <c r="B14" s="257"/>
      <c r="C14" s="257"/>
      <c r="D14" s="257"/>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9855-3E93-47B9-BAD6-74630754C606}">
  <sheetPr>
    <pageSetUpPr fitToPage="1"/>
  </sheetPr>
  <dimension ref="A1:K58"/>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0.5" thickBot="1" x14ac:dyDescent="0.45">
      <c r="A1" s="233" t="s">
        <v>93</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11.63</v>
      </c>
      <c r="E13" s="36">
        <v>51.24</v>
      </c>
      <c r="F13" s="36">
        <v>500.2</v>
      </c>
      <c r="G13" s="36">
        <v>5576.88</v>
      </c>
      <c r="H13" s="37"/>
      <c r="I13" s="38"/>
      <c r="J13" s="37"/>
      <c r="K13" s="39"/>
    </row>
    <row r="14" spans="1:11" ht="18.75" customHeight="1" x14ac:dyDescent="0.3">
      <c r="A14" s="32"/>
      <c r="B14" s="33" t="s">
        <v>24</v>
      </c>
      <c r="C14" s="34" t="s">
        <v>25</v>
      </c>
      <c r="D14" s="40">
        <v>1.6288500000000001E-2</v>
      </c>
      <c r="E14" s="41">
        <v>8.3669E-3</v>
      </c>
      <c r="F14" s="41">
        <v>5.3740999999999997E-3</v>
      </c>
      <c r="G14" s="41">
        <v>2.9740000000000002E-4</v>
      </c>
      <c r="H14" s="40">
        <v>2.9740000000000002E-4</v>
      </c>
      <c r="I14" s="42">
        <v>2.9359999999999998E-4</v>
      </c>
      <c r="J14" s="40">
        <v>5.7669999999999998E-4</v>
      </c>
      <c r="K14" s="43">
        <v>4.2690000000000002E-4</v>
      </c>
    </row>
    <row r="15" spans="1:11" ht="18.75" customHeight="1" x14ac:dyDescent="0.3">
      <c r="A15" s="32"/>
      <c r="B15" s="33" t="s">
        <v>26</v>
      </c>
      <c r="C15" s="34" t="s">
        <v>27</v>
      </c>
      <c r="D15" s="44"/>
      <c r="E15" s="45"/>
      <c r="F15" s="45"/>
      <c r="G15" s="45"/>
      <c r="H15" s="40">
        <v>2.2307535000000001</v>
      </c>
      <c r="I15" s="42">
        <v>0.38898379999999999</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4.057E-4</v>
      </c>
      <c r="E24" s="59">
        <v>4.057E-4</v>
      </c>
      <c r="F24" s="60">
        <v>4.057E-4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4.8999999999999998E-5</v>
      </c>
      <c r="E34" s="73">
        <v>4.8999999999999998E-5</v>
      </c>
      <c r="F34" s="74">
        <v>4.8999999999999998E-5</v>
      </c>
      <c r="G34" s="74">
        <v>1.1600000000000001E-5</v>
      </c>
      <c r="H34" s="75">
        <v>1.1600000000000001E-5</v>
      </c>
      <c r="I34" s="74">
        <v>1.9E-6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1.111E-4</v>
      </c>
      <c r="E36" s="73">
        <v>1.111E-4</v>
      </c>
      <c r="F36" s="74">
        <v>1.111E-4</v>
      </c>
      <c r="G36" s="74">
        <v>2.6299999999999999E-5</v>
      </c>
      <c r="H36" s="75">
        <v>2.6299999999999999E-5</v>
      </c>
      <c r="I36" s="74">
        <v>4.1999999999999996E-6</v>
      </c>
      <c r="J36" s="68"/>
      <c r="K36" s="69"/>
    </row>
    <row r="37" spans="1:11" ht="13" thickBot="1" x14ac:dyDescent="0.3">
      <c r="A37" s="79"/>
      <c r="B37" s="3"/>
      <c r="C37" s="80"/>
      <c r="D37" s="81"/>
      <c r="E37" s="82"/>
      <c r="F37" s="82"/>
      <c r="G37" s="82"/>
      <c r="H37" s="81"/>
      <c r="I37" s="83"/>
      <c r="J37" s="81"/>
      <c r="K37" s="84"/>
    </row>
    <row r="39" spans="1:11" ht="28" customHeight="1" x14ac:dyDescent="0.25">
      <c r="A39" s="232" t="s">
        <v>48</v>
      </c>
      <c r="B39" s="232"/>
      <c r="C39" s="232"/>
      <c r="D39" s="232"/>
      <c r="E39" s="232"/>
      <c r="F39" s="232"/>
      <c r="G39" s="232"/>
      <c r="H39" s="232"/>
      <c r="I39" s="232"/>
      <c r="J39" s="232"/>
      <c r="K39" s="85"/>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DE1D-AF40-43BE-A7F7-40BFA2708672}">
  <sheetPr>
    <pageSetUpPr fitToPage="1"/>
  </sheetPr>
  <dimension ref="A1:K59"/>
  <sheetViews>
    <sheetView zoomScale="85" zoomScaleNormal="85"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0.5" thickBot="1" x14ac:dyDescent="0.45">
      <c r="A1" s="233" t="s">
        <v>94</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11.63</v>
      </c>
      <c r="E13" s="36">
        <v>51.24</v>
      </c>
      <c r="F13" s="36">
        <v>500.2</v>
      </c>
      <c r="G13" s="36">
        <v>5576.88</v>
      </c>
      <c r="H13" s="37"/>
      <c r="I13" s="38"/>
      <c r="J13" s="37"/>
      <c r="K13" s="39"/>
    </row>
    <row r="14" spans="1:11" ht="18.75" customHeight="1" x14ac:dyDescent="0.3">
      <c r="A14" s="32"/>
      <c r="B14" s="33" t="s">
        <v>24</v>
      </c>
      <c r="C14" s="34" t="s">
        <v>25</v>
      </c>
      <c r="D14" s="40">
        <v>1.6288500000000001E-2</v>
      </c>
      <c r="E14" s="41">
        <v>8.3669E-3</v>
      </c>
      <c r="F14" s="41">
        <v>5.3740999999999997E-3</v>
      </c>
      <c r="G14" s="41">
        <v>2.9740000000000002E-4</v>
      </c>
      <c r="H14" s="40">
        <v>2.9740000000000002E-4</v>
      </c>
      <c r="I14" s="42">
        <v>2.9359999999999998E-4</v>
      </c>
      <c r="J14" s="40">
        <v>5.7669999999999998E-4</v>
      </c>
      <c r="K14" s="43">
        <v>4.2690000000000002E-4</v>
      </c>
    </row>
    <row r="15" spans="1:11" ht="18.75" customHeight="1" x14ac:dyDescent="0.3">
      <c r="A15" s="32"/>
      <c r="B15" s="33" t="s">
        <v>26</v>
      </c>
      <c r="C15" s="34" t="s">
        <v>27</v>
      </c>
      <c r="D15" s="44"/>
      <c r="E15" s="45"/>
      <c r="F15" s="45"/>
      <c r="G15" s="45"/>
      <c r="H15" s="40">
        <v>2.2307535000000001</v>
      </c>
      <c r="I15" s="42">
        <v>0.38898379999999999</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4.057E-4</v>
      </c>
      <c r="E24" s="59">
        <v>4.057E-4</v>
      </c>
      <c r="F24" s="60">
        <v>4.057E-4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4.8999999999999998E-5</v>
      </c>
      <c r="E34" s="73">
        <v>4.8999999999999998E-5</v>
      </c>
      <c r="F34" s="74">
        <v>4.8999999999999998E-5</v>
      </c>
      <c r="G34" s="74">
        <v>1.1600000000000001E-5</v>
      </c>
      <c r="H34" s="75">
        <v>1.1600000000000001E-5</v>
      </c>
      <c r="I34" s="74">
        <v>1.9E-6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1.111E-4</v>
      </c>
      <c r="E36" s="73">
        <v>1.111E-4</v>
      </c>
      <c r="F36" s="74">
        <v>1.111E-4</v>
      </c>
      <c r="G36" s="74">
        <v>2.6299999999999999E-5</v>
      </c>
      <c r="H36" s="75">
        <v>2.6299999999999999E-5</v>
      </c>
      <c r="I36" s="74">
        <v>4.1999999999999996E-6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5"/>
      <c r="I39" s="85"/>
      <c r="J39" s="85"/>
      <c r="K39" s="85"/>
    </row>
    <row r="40" spans="1:11" ht="14.15" customHeight="1" x14ac:dyDescent="0.3">
      <c r="A40" s="103" t="s">
        <v>73</v>
      </c>
      <c r="B40" s="86" t="s">
        <v>75</v>
      </c>
      <c r="C40" s="86"/>
      <c r="D40" s="86"/>
      <c r="E40" s="86"/>
      <c r="F40" s="86"/>
      <c r="G40" s="86"/>
      <c r="H40" s="87"/>
      <c r="I40" s="87"/>
      <c r="J40" s="85"/>
      <c r="K40" s="85"/>
    </row>
    <row r="41" spans="1:11" ht="14.15" customHeight="1" x14ac:dyDescent="0.3">
      <c r="A41" s="103" t="s">
        <v>73</v>
      </c>
      <c r="B41" s="86" t="s">
        <v>76</v>
      </c>
      <c r="C41" s="86"/>
      <c r="D41" s="86"/>
      <c r="E41" s="86"/>
      <c r="F41" s="86"/>
      <c r="G41" s="86"/>
      <c r="H41" s="87"/>
      <c r="I41" s="87"/>
      <c r="J41" s="85"/>
      <c r="K41" s="85"/>
    </row>
    <row r="42" spans="1:11" ht="14.15" customHeight="1" x14ac:dyDescent="0.3">
      <c r="A42" s="103" t="s">
        <v>73</v>
      </c>
      <c r="B42" s="86" t="s">
        <v>77</v>
      </c>
      <c r="C42" s="86"/>
      <c r="D42" s="86"/>
      <c r="E42" s="86"/>
      <c r="F42" s="86"/>
      <c r="G42" s="86"/>
      <c r="H42" s="87"/>
      <c r="I42" s="87"/>
      <c r="J42" s="85"/>
      <c r="K42" s="85"/>
    </row>
    <row r="43" spans="1:11" ht="65.150000000000006" customHeight="1" x14ac:dyDescent="0.3">
      <c r="A43" s="103" t="s">
        <v>73</v>
      </c>
      <c r="B43" s="250" t="s">
        <v>78</v>
      </c>
      <c r="C43" s="250"/>
      <c r="D43" s="250"/>
      <c r="E43" s="250"/>
      <c r="F43" s="250"/>
      <c r="G43" s="250"/>
      <c r="H43" s="87"/>
      <c r="I43" s="87"/>
      <c r="J43" s="85"/>
      <c r="K43" s="85"/>
    </row>
    <row r="44" spans="1:11" ht="28" customHeight="1" x14ac:dyDescent="0.3">
      <c r="A44" s="103" t="s">
        <v>73</v>
      </c>
      <c r="B44" s="248" t="s">
        <v>79</v>
      </c>
      <c r="C44" s="248"/>
      <c r="D44" s="248"/>
      <c r="E44" s="248"/>
      <c r="F44" s="248"/>
      <c r="G44" s="248"/>
      <c r="H44" s="87"/>
      <c r="I44" s="87"/>
      <c r="J44" s="85"/>
      <c r="K44" s="85"/>
    </row>
    <row r="45" spans="1:11" ht="28" customHeight="1" x14ac:dyDescent="0.3">
      <c r="A45" s="103" t="s">
        <v>73</v>
      </c>
      <c r="B45" s="248" t="s">
        <v>80</v>
      </c>
      <c r="C45" s="248"/>
      <c r="D45" s="248"/>
      <c r="E45" s="248"/>
      <c r="F45" s="248"/>
      <c r="G45" s="248"/>
      <c r="H45" s="87"/>
      <c r="I45" s="87"/>
      <c r="J45" s="85"/>
      <c r="K45" s="85"/>
    </row>
    <row r="46" spans="1:11" ht="28" customHeight="1" x14ac:dyDescent="0.3">
      <c r="A46" s="103" t="s">
        <v>73</v>
      </c>
      <c r="B46" s="248" t="s">
        <v>81</v>
      </c>
      <c r="C46" s="248"/>
      <c r="D46" s="248"/>
      <c r="E46" s="248"/>
      <c r="F46" s="248"/>
      <c r="G46" s="248"/>
      <c r="H46" s="87"/>
      <c r="I46" s="87"/>
      <c r="J46" s="85"/>
      <c r="K46" s="85"/>
    </row>
    <row r="47" spans="1:11" ht="28" customHeight="1" x14ac:dyDescent="0.25">
      <c r="A47" s="103" t="s">
        <v>73</v>
      </c>
      <c r="B47" s="249" t="s">
        <v>82</v>
      </c>
      <c r="C47" s="249"/>
      <c r="D47" s="249"/>
      <c r="E47" s="249"/>
      <c r="F47" s="249"/>
      <c r="G47" s="249"/>
      <c r="H47" s="87"/>
      <c r="I47" s="87"/>
      <c r="J47" s="85"/>
      <c r="K47" s="85"/>
    </row>
    <row r="48" spans="1:11" ht="14.15" customHeight="1" x14ac:dyDescent="0.3">
      <c r="A48" s="103" t="s">
        <v>73</v>
      </c>
      <c r="B48" s="104" t="s">
        <v>83</v>
      </c>
      <c r="C48" s="86"/>
      <c r="D48" s="86"/>
      <c r="E48" s="86"/>
      <c r="F48" s="86"/>
      <c r="G48" s="86"/>
      <c r="H48" s="87"/>
      <c r="I48" s="87"/>
      <c r="J48" s="85"/>
      <c r="K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3" x14ac:dyDescent="0.3">
      <c r="A53" s="88"/>
      <c r="B53" s="90"/>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90"/>
      <c r="C56" s="87"/>
      <c r="D56" s="85"/>
      <c r="E56" s="85"/>
      <c r="F56" s="85"/>
      <c r="G56" s="87"/>
      <c r="H56" s="87"/>
      <c r="I56" s="87"/>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6A703-23D1-4A90-B687-ECB740502CC8}">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54296875" style="1" customWidth="1"/>
    <col min="10" max="16384" width="9.1796875" style="1"/>
  </cols>
  <sheetData>
    <row r="1" spans="1:9" ht="20.5" thickBot="1" x14ac:dyDescent="0.45">
      <c r="A1" s="215" t="s">
        <v>95</v>
      </c>
      <c r="B1" s="216"/>
      <c r="C1" s="216"/>
      <c r="D1" s="217"/>
      <c r="E1" s="108"/>
      <c r="F1" s="108"/>
      <c r="G1" s="108"/>
      <c r="H1" s="108"/>
      <c r="I1" s="108"/>
    </row>
    <row r="2" spans="1:9" x14ac:dyDescent="0.25">
      <c r="A2" s="2"/>
    </row>
    <row r="3" spans="1:9" ht="15" customHeight="1" thickBot="1" x14ac:dyDescent="0.3">
      <c r="A3" s="3"/>
    </row>
    <row r="4" spans="1:9" ht="15" customHeight="1" x14ac:dyDescent="0.25">
      <c r="A4" s="218"/>
      <c r="B4" s="219"/>
      <c r="C4" s="220"/>
      <c r="D4" s="254" t="s">
        <v>70</v>
      </c>
    </row>
    <row r="5" spans="1:9" ht="21" customHeight="1" thickBot="1" x14ac:dyDescent="0.3">
      <c r="A5" s="224"/>
      <c r="B5" s="225"/>
      <c r="C5" s="258"/>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31">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32">
        <v>83.86</v>
      </c>
    </row>
    <row r="12" spans="1:9" ht="13" thickBot="1" x14ac:dyDescent="0.3">
      <c r="A12" s="79"/>
      <c r="B12" s="3"/>
      <c r="C12" s="80"/>
      <c r="D12" s="133"/>
    </row>
    <row r="14" spans="1:9" ht="40" customHeight="1" x14ac:dyDescent="0.25">
      <c r="A14" s="232" t="s">
        <v>71</v>
      </c>
      <c r="B14" s="232"/>
      <c r="C14" s="232"/>
      <c r="D14" s="232"/>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DA1D-51AE-4C9B-BFD9-4BB69961BCB8}">
  <sheetPr>
    <pageSetUpPr fitToPage="1"/>
  </sheetPr>
  <dimension ref="A1:K58"/>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0.5" thickBot="1" x14ac:dyDescent="0.45">
      <c r="A1" s="233" t="s">
        <v>96</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13.45</v>
      </c>
      <c r="E13" s="36">
        <v>75.48</v>
      </c>
      <c r="F13" s="36">
        <v>372.71</v>
      </c>
      <c r="G13" s="36">
        <v>4402.8900000000003</v>
      </c>
      <c r="H13" s="37"/>
      <c r="I13" s="38"/>
      <c r="J13" s="37"/>
      <c r="K13" s="39"/>
    </row>
    <row r="14" spans="1:11" ht="18.75" customHeight="1" x14ac:dyDescent="0.3">
      <c r="A14" s="32"/>
      <c r="B14" s="33" t="s">
        <v>24</v>
      </c>
      <c r="C14" s="34" t="s">
        <v>25</v>
      </c>
      <c r="D14" s="40">
        <v>1.8834500000000001E-2</v>
      </c>
      <c r="E14" s="41">
        <v>6.4297E-3</v>
      </c>
      <c r="F14" s="41">
        <v>4.4482000000000002E-3</v>
      </c>
      <c r="G14" s="41">
        <v>4.1800000000000002E-4</v>
      </c>
      <c r="H14" s="40">
        <v>4.1800000000000002E-4</v>
      </c>
      <c r="I14" s="42">
        <v>4.1429999999999999E-4</v>
      </c>
      <c r="J14" s="40">
        <v>5.7669999999999998E-4</v>
      </c>
      <c r="K14" s="43">
        <v>4.2690000000000002E-4</v>
      </c>
    </row>
    <row r="15" spans="1:11" ht="18.75" customHeight="1" x14ac:dyDescent="0.3">
      <c r="A15" s="32"/>
      <c r="B15" s="33" t="s">
        <v>26</v>
      </c>
      <c r="C15" s="34" t="s">
        <v>27</v>
      </c>
      <c r="D15" s="44"/>
      <c r="E15" s="45"/>
      <c r="F15" s="45"/>
      <c r="G15" s="45"/>
      <c r="H15" s="40">
        <v>1.7611554</v>
      </c>
      <c r="I15" s="42">
        <v>0.36127819999999999</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4.5609999999999997E-4</v>
      </c>
      <c r="E24" s="59">
        <v>4.5609999999999997E-4</v>
      </c>
      <c r="F24" s="60">
        <v>4.5609999999999997E-4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1.1739999999999999E-4</v>
      </c>
      <c r="E34" s="73">
        <v>1.1739999999999999E-4</v>
      </c>
      <c r="F34" s="74">
        <v>1.1739999999999999E-4</v>
      </c>
      <c r="G34" s="74">
        <v>2.5400000000000001E-5</v>
      </c>
      <c r="H34" s="75">
        <v>2.5400000000000001E-5</v>
      </c>
      <c r="I34" s="74">
        <v>6.3999999999999997E-6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1.024E-4</v>
      </c>
      <c r="E36" s="73">
        <v>1.024E-4</v>
      </c>
      <c r="F36" s="74">
        <v>1.024E-4</v>
      </c>
      <c r="G36" s="74">
        <v>2.2200000000000001E-5</v>
      </c>
      <c r="H36" s="75">
        <v>2.2200000000000001E-5</v>
      </c>
      <c r="I36" s="74">
        <v>5.4999999999999999E-6</v>
      </c>
      <c r="J36" s="68"/>
      <c r="K36" s="69"/>
    </row>
    <row r="37" spans="1:11" ht="13" thickBot="1" x14ac:dyDescent="0.3">
      <c r="A37" s="79"/>
      <c r="B37" s="3"/>
      <c r="C37" s="80"/>
      <c r="D37" s="81"/>
      <c r="E37" s="82"/>
      <c r="F37" s="82"/>
      <c r="G37" s="82"/>
      <c r="H37" s="81"/>
      <c r="I37" s="83"/>
      <c r="J37" s="81"/>
      <c r="K37" s="84"/>
    </row>
    <row r="39" spans="1:11" ht="38.15" customHeight="1" x14ac:dyDescent="0.25">
      <c r="A39" s="232" t="s">
        <v>48</v>
      </c>
      <c r="B39" s="232"/>
      <c r="C39" s="232"/>
      <c r="D39" s="232"/>
      <c r="E39" s="232"/>
      <c r="F39" s="232"/>
      <c r="G39" s="232"/>
      <c r="H39" s="232"/>
      <c r="I39" s="232"/>
      <c r="J39" s="232"/>
      <c r="K39" s="85"/>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5212-D716-4DA4-B891-6E9A1E7B72F4}">
  <sheetPr>
    <pageSetUpPr fitToPage="1"/>
  </sheetPr>
  <dimension ref="A1:K61"/>
  <sheetViews>
    <sheetView zoomScale="85" zoomScaleNormal="85"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0.5" thickBot="1" x14ac:dyDescent="0.45">
      <c r="A1" s="233" t="s">
        <v>97</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13.45</v>
      </c>
      <c r="E13" s="36">
        <v>75.48</v>
      </c>
      <c r="F13" s="36">
        <v>372.71</v>
      </c>
      <c r="G13" s="36">
        <v>4402.8900000000003</v>
      </c>
      <c r="H13" s="37"/>
      <c r="I13" s="38"/>
      <c r="J13" s="37"/>
      <c r="K13" s="39"/>
    </row>
    <row r="14" spans="1:11" ht="18.75" customHeight="1" x14ac:dyDescent="0.3">
      <c r="A14" s="32"/>
      <c r="B14" s="33" t="s">
        <v>24</v>
      </c>
      <c r="C14" s="34" t="s">
        <v>25</v>
      </c>
      <c r="D14" s="40">
        <v>1.8834500000000001E-2</v>
      </c>
      <c r="E14" s="41">
        <v>6.4297E-3</v>
      </c>
      <c r="F14" s="41">
        <v>4.4482000000000002E-3</v>
      </c>
      <c r="G14" s="41">
        <v>4.1800000000000002E-4</v>
      </c>
      <c r="H14" s="40">
        <v>4.1800000000000002E-4</v>
      </c>
      <c r="I14" s="42">
        <v>4.1429999999999999E-4</v>
      </c>
      <c r="J14" s="40">
        <v>5.7669999999999998E-4</v>
      </c>
      <c r="K14" s="43">
        <v>4.2690000000000002E-4</v>
      </c>
    </row>
    <row r="15" spans="1:11" ht="18.75" customHeight="1" x14ac:dyDescent="0.3">
      <c r="A15" s="32"/>
      <c r="B15" s="33" t="s">
        <v>26</v>
      </c>
      <c r="C15" s="34" t="s">
        <v>27</v>
      </c>
      <c r="D15" s="44"/>
      <c r="E15" s="45"/>
      <c r="F15" s="45"/>
      <c r="G15" s="45"/>
      <c r="H15" s="40">
        <v>1.7611554</v>
      </c>
      <c r="I15" s="42">
        <v>0.36127819999999999</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4.5609999999999997E-4</v>
      </c>
      <c r="E24" s="59">
        <v>4.5609999999999997E-4</v>
      </c>
      <c r="F24" s="60">
        <v>4.5609999999999997E-4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1.1739999999999999E-4</v>
      </c>
      <c r="E34" s="73">
        <v>1.1739999999999999E-4</v>
      </c>
      <c r="F34" s="74">
        <v>1.1739999999999999E-4</v>
      </c>
      <c r="G34" s="74">
        <v>2.5400000000000001E-5</v>
      </c>
      <c r="H34" s="75">
        <v>2.5400000000000001E-5</v>
      </c>
      <c r="I34" s="74">
        <v>6.3999999999999997E-6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1.024E-4</v>
      </c>
      <c r="E36" s="73">
        <v>1.024E-4</v>
      </c>
      <c r="F36" s="74">
        <v>1.024E-4</v>
      </c>
      <c r="G36" s="74">
        <v>2.2200000000000001E-5</v>
      </c>
      <c r="H36" s="75">
        <v>2.2200000000000001E-5</v>
      </c>
      <c r="I36" s="74">
        <v>5.4999999999999999E-6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5"/>
      <c r="I39" s="85"/>
      <c r="J39" s="85"/>
      <c r="K39" s="85"/>
    </row>
    <row r="40" spans="1:11" ht="14.15" customHeight="1" x14ac:dyDescent="0.3">
      <c r="A40" s="103" t="s">
        <v>73</v>
      </c>
      <c r="B40" s="86" t="s">
        <v>75</v>
      </c>
      <c r="C40" s="86"/>
      <c r="D40" s="86"/>
      <c r="E40" s="86"/>
      <c r="F40" s="86"/>
      <c r="G40" s="86"/>
      <c r="H40" s="87"/>
      <c r="I40" s="87"/>
      <c r="J40" s="85"/>
      <c r="K40" s="85"/>
    </row>
    <row r="41" spans="1:11" ht="14.15" customHeight="1" x14ac:dyDescent="0.3">
      <c r="A41" s="103" t="s">
        <v>73</v>
      </c>
      <c r="B41" s="86" t="s">
        <v>76</v>
      </c>
      <c r="C41" s="86"/>
      <c r="D41" s="86"/>
      <c r="E41" s="86"/>
      <c r="F41" s="86"/>
      <c r="G41" s="86"/>
      <c r="H41" s="87"/>
      <c r="I41" s="87"/>
      <c r="J41" s="85"/>
      <c r="K41" s="85"/>
    </row>
    <row r="42" spans="1:11" ht="14.15" customHeight="1" x14ac:dyDescent="0.3">
      <c r="A42" s="103" t="s">
        <v>73</v>
      </c>
      <c r="B42" s="86" t="s">
        <v>77</v>
      </c>
      <c r="C42" s="86"/>
      <c r="D42" s="86"/>
      <c r="E42" s="86"/>
      <c r="F42" s="86"/>
      <c r="G42" s="86"/>
      <c r="H42" s="87"/>
      <c r="I42" s="87"/>
      <c r="J42" s="85"/>
      <c r="K42" s="85"/>
    </row>
    <row r="43" spans="1:11" ht="65.150000000000006" customHeight="1" x14ac:dyDescent="0.3">
      <c r="A43" s="103" t="s">
        <v>73</v>
      </c>
      <c r="B43" s="250" t="s">
        <v>78</v>
      </c>
      <c r="C43" s="250"/>
      <c r="D43" s="250"/>
      <c r="E43" s="250"/>
      <c r="F43" s="250"/>
      <c r="G43" s="250"/>
      <c r="H43" s="87"/>
      <c r="I43" s="87"/>
      <c r="J43" s="85"/>
      <c r="K43" s="85"/>
    </row>
    <row r="44" spans="1:11" ht="28" customHeight="1" x14ac:dyDescent="0.3">
      <c r="A44" s="103" t="s">
        <v>73</v>
      </c>
      <c r="B44" s="248" t="s">
        <v>79</v>
      </c>
      <c r="C44" s="248"/>
      <c r="D44" s="248"/>
      <c r="E44" s="248"/>
      <c r="F44" s="248"/>
      <c r="G44" s="248"/>
      <c r="H44" s="87"/>
      <c r="I44" s="87"/>
      <c r="J44" s="85"/>
      <c r="K44" s="85"/>
    </row>
    <row r="45" spans="1:11" ht="28" customHeight="1" x14ac:dyDescent="0.3">
      <c r="A45" s="103" t="s">
        <v>73</v>
      </c>
      <c r="B45" s="248" t="s">
        <v>80</v>
      </c>
      <c r="C45" s="248"/>
      <c r="D45" s="248"/>
      <c r="E45" s="248"/>
      <c r="F45" s="248"/>
      <c r="G45" s="248"/>
      <c r="H45" s="87"/>
      <c r="I45" s="87"/>
      <c r="J45" s="85"/>
      <c r="K45" s="85"/>
    </row>
    <row r="46" spans="1:11" ht="28" customHeight="1" x14ac:dyDescent="0.3">
      <c r="A46" s="103" t="s">
        <v>73</v>
      </c>
      <c r="B46" s="248" t="s">
        <v>81</v>
      </c>
      <c r="C46" s="248"/>
      <c r="D46" s="248"/>
      <c r="E46" s="248"/>
      <c r="F46" s="248"/>
      <c r="G46" s="248"/>
      <c r="H46" s="87"/>
      <c r="I46" s="87"/>
      <c r="J46" s="85"/>
      <c r="K46" s="85"/>
    </row>
    <row r="47" spans="1:11" ht="28" customHeight="1" x14ac:dyDescent="0.25">
      <c r="A47" s="103" t="s">
        <v>73</v>
      </c>
      <c r="B47" s="249" t="s">
        <v>82</v>
      </c>
      <c r="C47" s="249"/>
      <c r="D47" s="249"/>
      <c r="E47" s="249"/>
      <c r="F47" s="249"/>
      <c r="G47" s="249"/>
      <c r="H47" s="87"/>
      <c r="I47" s="87"/>
      <c r="J47" s="85"/>
      <c r="K47" s="85"/>
    </row>
    <row r="48" spans="1:11" ht="14.15" customHeight="1" x14ac:dyDescent="0.3">
      <c r="A48" s="103" t="s">
        <v>73</v>
      </c>
      <c r="B48" s="104" t="s">
        <v>83</v>
      </c>
      <c r="C48" s="86"/>
      <c r="D48" s="86"/>
      <c r="E48" s="86"/>
      <c r="F48" s="86"/>
      <c r="G48" s="86"/>
      <c r="H48" s="87"/>
      <c r="I48" s="87"/>
      <c r="J48" s="85"/>
      <c r="K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3" x14ac:dyDescent="0.3">
      <c r="A53" s="88"/>
      <c r="B53" s="90"/>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90"/>
      <c r="C56" s="87"/>
      <c r="D56" s="85"/>
      <c r="E56" s="85"/>
      <c r="F56" s="85"/>
      <c r="G56" s="87"/>
      <c r="H56" s="87"/>
      <c r="I56" s="87"/>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row r="60" spans="1:11" x14ac:dyDescent="0.25">
      <c r="B60" s="90"/>
    </row>
    <row r="61" spans="1:11" x14ac:dyDescent="0.25">
      <c r="B61"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8E14-1EDE-424C-8E69-75943C039D88}">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54296875" style="1" customWidth="1"/>
    <col min="10" max="16384" width="9.1796875" style="1"/>
  </cols>
  <sheetData>
    <row r="1" spans="1:9" ht="20.5" thickBot="1" x14ac:dyDescent="0.45">
      <c r="A1" s="215" t="s">
        <v>98</v>
      </c>
      <c r="B1" s="216"/>
      <c r="C1" s="216"/>
      <c r="D1" s="217"/>
      <c r="E1" s="108"/>
      <c r="F1" s="108"/>
      <c r="G1" s="108"/>
      <c r="H1" s="108"/>
      <c r="I1" s="108"/>
    </row>
    <row r="2" spans="1:9" x14ac:dyDescent="0.25">
      <c r="A2" s="2"/>
    </row>
    <row r="3" spans="1:9" ht="15" customHeight="1" thickBot="1" x14ac:dyDescent="0.3">
      <c r="A3" s="3"/>
    </row>
    <row r="4" spans="1:9" ht="15" customHeight="1" x14ac:dyDescent="0.25">
      <c r="A4" s="218"/>
      <c r="B4" s="219"/>
      <c r="C4" s="220"/>
      <c r="D4" s="254" t="s">
        <v>70</v>
      </c>
    </row>
    <row r="5" spans="1:9" ht="21" customHeight="1" thickBot="1" x14ac:dyDescent="0.3">
      <c r="A5" s="224"/>
      <c r="B5" s="225"/>
      <c r="C5" s="258"/>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31">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32">
        <v>83.86</v>
      </c>
    </row>
    <row r="12" spans="1:9" ht="13" thickBot="1" x14ac:dyDescent="0.3">
      <c r="A12" s="79"/>
      <c r="B12" s="3"/>
      <c r="C12" s="80"/>
      <c r="D12" s="133"/>
    </row>
    <row r="14" spans="1:9" ht="50.15" customHeight="1" x14ac:dyDescent="0.25">
      <c r="A14" s="232" t="s">
        <v>71</v>
      </c>
      <c r="B14" s="232"/>
      <c r="C14" s="232"/>
      <c r="D14" s="232"/>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DCF98-168A-4F76-8C05-95ACD130FC68}">
  <sheetPr>
    <pageSetUpPr fitToPage="1"/>
  </sheetPr>
  <dimension ref="A1:K58"/>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5" customHeight="1" thickBot="1" x14ac:dyDescent="0.3">
      <c r="A1" s="215" t="s">
        <v>99</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10.19</v>
      </c>
      <c r="E13" s="36">
        <v>49.2</v>
      </c>
      <c r="F13" s="36">
        <v>395.9</v>
      </c>
      <c r="G13" s="36">
        <v>4294.8999999999996</v>
      </c>
      <c r="H13" s="37"/>
      <c r="I13" s="38"/>
      <c r="J13" s="37"/>
      <c r="K13" s="39"/>
    </row>
    <row r="14" spans="1:11" ht="18.75" customHeight="1" x14ac:dyDescent="0.3">
      <c r="A14" s="32"/>
      <c r="B14" s="33" t="s">
        <v>24</v>
      </c>
      <c r="C14" s="34" t="s">
        <v>25</v>
      </c>
      <c r="D14" s="40">
        <v>1.4263400000000001E-2</v>
      </c>
      <c r="E14" s="41">
        <v>6.4614E-3</v>
      </c>
      <c r="F14" s="41">
        <v>4.1501000000000003E-3</v>
      </c>
      <c r="G14" s="41">
        <v>2.5109999999999998E-4</v>
      </c>
      <c r="H14" s="40">
        <v>2.5109999999999998E-4</v>
      </c>
      <c r="I14" s="42">
        <v>2.4780000000000001E-4</v>
      </c>
      <c r="J14" s="40">
        <v>5.7669999999999998E-4</v>
      </c>
      <c r="K14" s="43">
        <v>4.2690000000000002E-4</v>
      </c>
    </row>
    <row r="15" spans="1:11" ht="18.75" customHeight="1" x14ac:dyDescent="0.3">
      <c r="A15" s="32"/>
      <c r="B15" s="33" t="s">
        <v>26</v>
      </c>
      <c r="C15" s="34" t="s">
        <v>27</v>
      </c>
      <c r="D15" s="44"/>
      <c r="E15" s="45"/>
      <c r="F15" s="45"/>
      <c r="G15" s="45"/>
      <c r="H15" s="40">
        <v>1.7179597</v>
      </c>
      <c r="I15" s="42">
        <v>0.2635866</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4.8040000000000002E-4</v>
      </c>
      <c r="E24" s="59">
        <v>4.8040000000000002E-4</v>
      </c>
      <c r="F24" s="60">
        <v>4.8040000000000002E-4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7.6100000000000007E-5</v>
      </c>
      <c r="E34" s="73">
        <v>7.6100000000000007E-5</v>
      </c>
      <c r="F34" s="74">
        <v>7.6100000000000007E-5</v>
      </c>
      <c r="G34" s="74">
        <v>1.73E-5</v>
      </c>
      <c r="H34" s="75">
        <v>1.73E-5</v>
      </c>
      <c r="I34" s="74">
        <v>2.9000000000000002E-6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1.049E-4</v>
      </c>
      <c r="E36" s="73">
        <v>1.049E-4</v>
      </c>
      <c r="F36" s="74">
        <v>1.049E-4</v>
      </c>
      <c r="G36" s="74">
        <v>2.3900000000000002E-5</v>
      </c>
      <c r="H36" s="75">
        <v>2.3900000000000002E-5</v>
      </c>
      <c r="I36" s="74">
        <v>3.8999999999999999E-6</v>
      </c>
      <c r="J36" s="68"/>
      <c r="K36" s="69"/>
    </row>
    <row r="37" spans="1:11" ht="13" thickBot="1" x14ac:dyDescent="0.3">
      <c r="A37" s="79"/>
      <c r="B37" s="3"/>
      <c r="C37" s="80"/>
      <c r="D37" s="81"/>
      <c r="E37" s="82"/>
      <c r="F37" s="82"/>
      <c r="G37" s="82"/>
      <c r="H37" s="81"/>
      <c r="I37" s="83"/>
      <c r="J37" s="81"/>
      <c r="K37" s="84"/>
    </row>
    <row r="39" spans="1:11" ht="36.65" customHeight="1" x14ac:dyDescent="0.25">
      <c r="A39" s="232" t="s">
        <v>48</v>
      </c>
      <c r="B39" s="232"/>
      <c r="C39" s="232"/>
      <c r="D39" s="232"/>
      <c r="E39" s="232"/>
      <c r="F39" s="232"/>
      <c r="G39" s="232"/>
      <c r="H39" s="232"/>
      <c r="I39" s="232"/>
      <c r="J39" s="232"/>
      <c r="K39" s="85"/>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AD15-9858-4863-A269-725F27BA6B8F}">
  <sheetPr>
    <pageSetUpPr fitToPage="1"/>
  </sheetPr>
  <dimension ref="A1:K60"/>
  <sheetViews>
    <sheetView zoomScale="85" zoomScaleNormal="85" workbookViewId="0">
      <selection activeCell="B47" sqref="B47:G47"/>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5" customHeight="1" thickBot="1" x14ac:dyDescent="0.3">
      <c r="A1" s="215" t="s">
        <v>100</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10.19</v>
      </c>
      <c r="E13" s="36">
        <v>49.2</v>
      </c>
      <c r="F13" s="36">
        <v>395.9</v>
      </c>
      <c r="G13" s="36">
        <v>4294.8999999999996</v>
      </c>
      <c r="H13" s="37"/>
      <c r="I13" s="38"/>
      <c r="J13" s="37"/>
      <c r="K13" s="39"/>
    </row>
    <row r="14" spans="1:11" ht="18.75" customHeight="1" x14ac:dyDescent="0.3">
      <c r="A14" s="32"/>
      <c r="B14" s="33" t="s">
        <v>24</v>
      </c>
      <c r="C14" s="34" t="s">
        <v>25</v>
      </c>
      <c r="D14" s="40">
        <v>1.4263400000000001E-2</v>
      </c>
      <c r="E14" s="41">
        <v>6.4614E-3</v>
      </c>
      <c r="F14" s="41">
        <v>4.1501000000000003E-3</v>
      </c>
      <c r="G14" s="41">
        <v>2.5109999999999998E-4</v>
      </c>
      <c r="H14" s="40">
        <v>2.5109999999999998E-4</v>
      </c>
      <c r="I14" s="42">
        <v>2.4780000000000001E-4</v>
      </c>
      <c r="J14" s="40">
        <v>5.7669999999999998E-4</v>
      </c>
      <c r="K14" s="43">
        <v>4.2690000000000002E-4</v>
      </c>
    </row>
    <row r="15" spans="1:11" ht="18.75" customHeight="1" x14ac:dyDescent="0.3">
      <c r="A15" s="32"/>
      <c r="B15" s="33" t="s">
        <v>26</v>
      </c>
      <c r="C15" s="34" t="s">
        <v>27</v>
      </c>
      <c r="D15" s="44"/>
      <c r="E15" s="45"/>
      <c r="F15" s="45"/>
      <c r="G15" s="45"/>
      <c r="H15" s="40">
        <v>1.7179597</v>
      </c>
      <c r="I15" s="42">
        <v>0.2635866</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4.8040000000000002E-4</v>
      </c>
      <c r="E24" s="59">
        <v>4.8040000000000002E-4</v>
      </c>
      <c r="F24" s="60">
        <v>4.8040000000000002E-4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7.6100000000000007E-5</v>
      </c>
      <c r="E34" s="73">
        <v>7.6100000000000007E-5</v>
      </c>
      <c r="F34" s="74">
        <v>7.6100000000000007E-5</v>
      </c>
      <c r="G34" s="74">
        <v>1.73E-5</v>
      </c>
      <c r="H34" s="75">
        <v>1.73E-5</v>
      </c>
      <c r="I34" s="74">
        <v>2.9000000000000002E-6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1.049E-4</v>
      </c>
      <c r="E36" s="73">
        <v>1.049E-4</v>
      </c>
      <c r="F36" s="74">
        <v>1.049E-4</v>
      </c>
      <c r="G36" s="74">
        <v>2.3900000000000002E-5</v>
      </c>
      <c r="H36" s="75">
        <v>2.3900000000000002E-5</v>
      </c>
      <c r="I36" s="74">
        <v>3.8999999999999999E-6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5"/>
      <c r="I39" s="85"/>
      <c r="J39" s="85"/>
      <c r="K39" s="85"/>
    </row>
    <row r="40" spans="1:11" ht="14.15" customHeight="1" x14ac:dyDescent="0.3">
      <c r="A40" s="103" t="s">
        <v>73</v>
      </c>
      <c r="B40" s="86" t="s">
        <v>75</v>
      </c>
      <c r="C40" s="86"/>
      <c r="D40" s="86"/>
      <c r="E40" s="86"/>
      <c r="F40" s="86"/>
      <c r="G40" s="86"/>
      <c r="H40" s="87"/>
      <c r="I40" s="87"/>
      <c r="J40" s="85"/>
      <c r="K40" s="85"/>
    </row>
    <row r="41" spans="1:11" ht="14.15" customHeight="1" x14ac:dyDescent="0.3">
      <c r="A41" s="103" t="s">
        <v>73</v>
      </c>
      <c r="B41" s="86" t="s">
        <v>76</v>
      </c>
      <c r="C41" s="86"/>
      <c r="D41" s="86"/>
      <c r="E41" s="86"/>
      <c r="F41" s="86"/>
      <c r="G41" s="86"/>
      <c r="H41" s="87"/>
      <c r="I41" s="87"/>
      <c r="J41" s="85"/>
      <c r="K41" s="85"/>
    </row>
    <row r="42" spans="1:11" ht="14.15" customHeight="1" x14ac:dyDescent="0.3">
      <c r="A42" s="103" t="s">
        <v>73</v>
      </c>
      <c r="B42" s="86" t="s">
        <v>77</v>
      </c>
      <c r="C42" s="86"/>
      <c r="D42" s="86"/>
      <c r="E42" s="86"/>
      <c r="F42" s="86"/>
      <c r="G42" s="86"/>
      <c r="H42" s="87"/>
      <c r="I42" s="87"/>
      <c r="J42" s="85"/>
      <c r="K42" s="85"/>
    </row>
    <row r="43" spans="1:11" ht="65.150000000000006" customHeight="1" x14ac:dyDescent="0.3">
      <c r="A43" s="103" t="s">
        <v>73</v>
      </c>
      <c r="B43" s="250" t="s">
        <v>78</v>
      </c>
      <c r="C43" s="250"/>
      <c r="D43" s="250"/>
      <c r="E43" s="250"/>
      <c r="F43" s="250"/>
      <c r="G43" s="250"/>
      <c r="H43" s="87"/>
      <c r="I43" s="87"/>
      <c r="J43" s="85"/>
      <c r="K43" s="85"/>
    </row>
    <row r="44" spans="1:11" ht="28" customHeight="1" x14ac:dyDescent="0.3">
      <c r="A44" s="103" t="s">
        <v>73</v>
      </c>
      <c r="B44" s="248" t="s">
        <v>79</v>
      </c>
      <c r="C44" s="248"/>
      <c r="D44" s="248"/>
      <c r="E44" s="248"/>
      <c r="F44" s="248"/>
      <c r="G44" s="248"/>
      <c r="H44" s="87"/>
      <c r="I44" s="87"/>
      <c r="J44" s="85"/>
      <c r="K44" s="85"/>
    </row>
    <row r="45" spans="1:11" ht="28" customHeight="1" x14ac:dyDescent="0.3">
      <c r="A45" s="103" t="s">
        <v>73</v>
      </c>
      <c r="B45" s="248" t="s">
        <v>80</v>
      </c>
      <c r="C45" s="248"/>
      <c r="D45" s="248"/>
      <c r="E45" s="248"/>
      <c r="F45" s="248"/>
      <c r="G45" s="248"/>
      <c r="H45" s="87"/>
      <c r="I45" s="87"/>
      <c r="J45" s="85"/>
      <c r="K45" s="85"/>
    </row>
    <row r="46" spans="1:11" ht="28" customHeight="1" x14ac:dyDescent="0.3">
      <c r="A46" s="103" t="s">
        <v>73</v>
      </c>
      <c r="B46" s="248" t="s">
        <v>81</v>
      </c>
      <c r="C46" s="248"/>
      <c r="D46" s="248"/>
      <c r="E46" s="248"/>
      <c r="F46" s="248"/>
      <c r="G46" s="248"/>
      <c r="H46" s="87"/>
      <c r="I46" s="87"/>
      <c r="J46" s="85"/>
      <c r="K46" s="85"/>
    </row>
    <row r="47" spans="1:11" ht="28" customHeight="1" x14ac:dyDescent="0.25">
      <c r="A47" s="103" t="s">
        <v>73</v>
      </c>
      <c r="B47" s="249" t="s">
        <v>82</v>
      </c>
      <c r="C47" s="249"/>
      <c r="D47" s="249"/>
      <c r="E47" s="249"/>
      <c r="F47" s="249"/>
      <c r="G47" s="249"/>
      <c r="H47" s="87"/>
      <c r="I47" s="87"/>
      <c r="J47" s="85"/>
      <c r="K47" s="85"/>
    </row>
    <row r="48" spans="1:11" ht="14.15" customHeight="1" x14ac:dyDescent="0.3">
      <c r="A48" s="103" t="s">
        <v>73</v>
      </c>
      <c r="B48" s="104" t="s">
        <v>83</v>
      </c>
      <c r="C48" s="86"/>
      <c r="D48" s="86"/>
      <c r="E48" s="86"/>
      <c r="F48" s="86"/>
      <c r="G48" s="86"/>
      <c r="H48" s="87"/>
      <c r="I48" s="87"/>
      <c r="J48" s="85"/>
      <c r="K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3" x14ac:dyDescent="0.3">
      <c r="A53" s="88"/>
      <c r="B53" s="90"/>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90"/>
      <c r="C56" s="87"/>
      <c r="D56" s="85"/>
      <c r="E56" s="85"/>
      <c r="F56" s="85"/>
      <c r="G56" s="87"/>
      <c r="H56" s="87"/>
      <c r="I56" s="87"/>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row r="60" spans="1:11" x14ac:dyDescent="0.25">
      <c r="B60"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691C-B86A-4AAB-AC8F-3307A6B3BA42}">
  <sheetPr>
    <tabColor rgb="FF0070C0"/>
  </sheetPr>
  <dimension ref="A1"/>
  <sheetViews>
    <sheetView workbookViewId="0">
      <selection activeCell="K50" sqref="K50"/>
    </sheetView>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1EFD-611C-4E70-9E81-A003E8202AE9}">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54296875" style="1" customWidth="1"/>
    <col min="10" max="16384" width="9.1796875" style="1"/>
  </cols>
  <sheetData>
    <row r="1" spans="1:9" ht="20.5" thickBot="1" x14ac:dyDescent="0.45">
      <c r="A1" s="233" t="s">
        <v>101</v>
      </c>
      <c r="B1" s="234"/>
      <c r="C1" s="234"/>
      <c r="D1" s="235"/>
      <c r="E1" s="108"/>
      <c r="F1" s="108"/>
      <c r="G1" s="108"/>
      <c r="H1" s="108"/>
      <c r="I1" s="108"/>
    </row>
    <row r="2" spans="1:9" x14ac:dyDescent="0.25">
      <c r="A2" s="2"/>
    </row>
    <row r="3" spans="1:9" ht="15" customHeight="1" thickBot="1" x14ac:dyDescent="0.3">
      <c r="A3" s="3"/>
    </row>
    <row r="4" spans="1:9" ht="15" customHeight="1" x14ac:dyDescent="0.25">
      <c r="A4" s="218"/>
      <c r="B4" s="219"/>
      <c r="C4" s="220"/>
      <c r="D4" s="254" t="s">
        <v>70</v>
      </c>
    </row>
    <row r="5" spans="1:9" ht="21" customHeight="1" thickBot="1" x14ac:dyDescent="0.3">
      <c r="A5" s="224"/>
      <c r="B5" s="225"/>
      <c r="C5" s="258"/>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31">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32">
        <v>83.86</v>
      </c>
    </row>
    <row r="12" spans="1:9" ht="13" thickBot="1" x14ac:dyDescent="0.3">
      <c r="A12" s="79"/>
      <c r="B12" s="3"/>
      <c r="C12" s="80"/>
      <c r="D12" s="133"/>
    </row>
    <row r="14" spans="1:9" ht="49" customHeight="1" x14ac:dyDescent="0.25">
      <c r="A14" s="232" t="s">
        <v>71</v>
      </c>
      <c r="B14" s="232"/>
      <c r="C14" s="232"/>
      <c r="D14" s="232"/>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66B73-03BB-49C4-8A86-4CFE0B678886}">
  <sheetPr>
    <pageSetUpPr fitToPage="1"/>
  </sheetPr>
  <dimension ref="A1:K58"/>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s="93" customFormat="1" ht="28" customHeight="1" thickBot="1" x14ac:dyDescent="0.4">
      <c r="A1" s="215" t="s">
        <v>102</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10.98</v>
      </c>
      <c r="E13" s="36">
        <v>58.96</v>
      </c>
      <c r="F13" s="36">
        <v>368.54</v>
      </c>
      <c r="G13" s="36">
        <v>3710.36</v>
      </c>
      <c r="H13" s="37"/>
      <c r="I13" s="38"/>
      <c r="J13" s="37"/>
      <c r="K13" s="39"/>
    </row>
    <row r="14" spans="1:11" ht="18.75" customHeight="1" x14ac:dyDescent="0.3">
      <c r="A14" s="32"/>
      <c r="B14" s="33" t="s">
        <v>24</v>
      </c>
      <c r="C14" s="34" t="s">
        <v>25</v>
      </c>
      <c r="D14" s="40">
        <v>1.53671E-2</v>
      </c>
      <c r="E14" s="41">
        <v>5.7704000000000002E-3</v>
      </c>
      <c r="F14" s="41">
        <v>3.7065000000000002E-3</v>
      </c>
      <c r="G14" s="41">
        <v>3.6469999999999997E-4</v>
      </c>
      <c r="H14" s="40">
        <v>3.6469999999999997E-4</v>
      </c>
      <c r="I14" s="42">
        <v>3.612E-4</v>
      </c>
      <c r="J14" s="40">
        <v>5.7669999999999998E-4</v>
      </c>
      <c r="K14" s="43">
        <v>4.2690000000000002E-4</v>
      </c>
    </row>
    <row r="15" spans="1:11" ht="18.75" customHeight="1" x14ac:dyDescent="0.3">
      <c r="A15" s="32"/>
      <c r="B15" s="33" t="s">
        <v>26</v>
      </c>
      <c r="C15" s="34" t="s">
        <v>27</v>
      </c>
      <c r="D15" s="44"/>
      <c r="E15" s="45"/>
      <c r="F15" s="45"/>
      <c r="G15" s="45"/>
      <c r="H15" s="40">
        <v>1.4841420999999999</v>
      </c>
      <c r="I15" s="42">
        <v>0.37309239999999999</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3.4489999999999998E-4</v>
      </c>
      <c r="E24" s="59">
        <v>3.4489999999999998E-4</v>
      </c>
      <c r="F24" s="60">
        <v>3.4489999999999998E-4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1.3889999999999999E-4</v>
      </c>
      <c r="E34" s="73">
        <v>1.3889999999999999E-4</v>
      </c>
      <c r="F34" s="74">
        <v>1.3889999999999999E-4</v>
      </c>
      <c r="G34" s="74">
        <v>2.5899999999999999E-5</v>
      </c>
      <c r="H34" s="75">
        <v>2.5899999999999999E-5</v>
      </c>
      <c r="I34" s="74">
        <v>7.4000000000000003E-6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1.06E-4</v>
      </c>
      <c r="E36" s="73">
        <v>1.06E-4</v>
      </c>
      <c r="F36" s="74">
        <v>1.06E-4</v>
      </c>
      <c r="G36" s="74">
        <v>1.9700000000000001E-5</v>
      </c>
      <c r="H36" s="75">
        <v>1.9700000000000001E-5</v>
      </c>
      <c r="I36" s="74">
        <v>5.6999999999999996E-6</v>
      </c>
      <c r="J36" s="68"/>
      <c r="K36" s="69"/>
    </row>
    <row r="37" spans="1:11" ht="13" thickBot="1" x14ac:dyDescent="0.3">
      <c r="A37" s="79"/>
      <c r="B37" s="3"/>
      <c r="C37" s="80"/>
      <c r="D37" s="81"/>
      <c r="E37" s="82"/>
      <c r="F37" s="82"/>
      <c r="G37" s="82"/>
      <c r="H37" s="81"/>
      <c r="I37" s="83"/>
      <c r="J37" s="81"/>
      <c r="K37" s="84"/>
    </row>
    <row r="39" spans="1:11" ht="44.15" customHeight="1" x14ac:dyDescent="0.25">
      <c r="A39" s="232" t="s">
        <v>48</v>
      </c>
      <c r="B39" s="232"/>
      <c r="C39" s="232"/>
      <c r="D39" s="232"/>
      <c r="E39" s="232"/>
      <c r="F39" s="232"/>
      <c r="G39" s="232"/>
      <c r="H39" s="232"/>
      <c r="I39" s="232"/>
      <c r="J39" s="232"/>
      <c r="K39" s="232"/>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K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2136-D076-443E-80DC-B137333B71BC}">
  <sheetPr>
    <pageSetUpPr fitToPage="1"/>
  </sheetPr>
  <dimension ref="A1:K60"/>
  <sheetViews>
    <sheetView zoomScale="85" zoomScaleNormal="85"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s="93" customFormat="1" ht="28" customHeight="1" thickBot="1" x14ac:dyDescent="0.4">
      <c r="A1" s="215" t="s">
        <v>103</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10.98</v>
      </c>
      <c r="E13" s="36">
        <v>58.96</v>
      </c>
      <c r="F13" s="36">
        <v>368.54</v>
      </c>
      <c r="G13" s="36">
        <v>3710.36</v>
      </c>
      <c r="H13" s="37"/>
      <c r="I13" s="38"/>
      <c r="J13" s="37"/>
      <c r="K13" s="39"/>
    </row>
    <row r="14" spans="1:11" ht="18.75" customHeight="1" x14ac:dyDescent="0.3">
      <c r="A14" s="32"/>
      <c r="B14" s="33" t="s">
        <v>24</v>
      </c>
      <c r="C14" s="34" t="s">
        <v>25</v>
      </c>
      <c r="D14" s="40">
        <v>1.53671E-2</v>
      </c>
      <c r="E14" s="41">
        <v>5.7704000000000002E-3</v>
      </c>
      <c r="F14" s="41">
        <v>3.7065000000000002E-3</v>
      </c>
      <c r="G14" s="41">
        <v>3.6469999999999997E-4</v>
      </c>
      <c r="H14" s="40">
        <v>3.6469999999999997E-4</v>
      </c>
      <c r="I14" s="42">
        <v>3.612E-4</v>
      </c>
      <c r="J14" s="40">
        <v>5.7669999999999998E-4</v>
      </c>
      <c r="K14" s="43">
        <v>4.2690000000000002E-4</v>
      </c>
    </row>
    <row r="15" spans="1:11" ht="18.75" customHeight="1" x14ac:dyDescent="0.3">
      <c r="A15" s="32"/>
      <c r="B15" s="33" t="s">
        <v>26</v>
      </c>
      <c r="C15" s="34" t="s">
        <v>27</v>
      </c>
      <c r="D15" s="44"/>
      <c r="E15" s="45"/>
      <c r="F15" s="45"/>
      <c r="G15" s="45"/>
      <c r="H15" s="40">
        <v>1.4841420999999999</v>
      </c>
      <c r="I15" s="42">
        <v>0.37309239999999999</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3.4489999999999998E-4</v>
      </c>
      <c r="E24" s="59">
        <v>3.4489999999999998E-4</v>
      </c>
      <c r="F24" s="60">
        <v>3.4489999999999998E-4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1.3889999999999999E-4</v>
      </c>
      <c r="E34" s="73">
        <v>1.3889999999999999E-4</v>
      </c>
      <c r="F34" s="74">
        <v>1.3889999999999999E-4</v>
      </c>
      <c r="G34" s="74">
        <v>2.5899999999999999E-5</v>
      </c>
      <c r="H34" s="75">
        <v>2.5899999999999999E-5</v>
      </c>
      <c r="I34" s="74">
        <v>7.4000000000000003E-6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1.06E-4</v>
      </c>
      <c r="E36" s="73">
        <v>1.06E-4</v>
      </c>
      <c r="F36" s="74">
        <v>1.06E-4</v>
      </c>
      <c r="G36" s="74">
        <v>1.9700000000000001E-5</v>
      </c>
      <c r="H36" s="75">
        <v>1.9700000000000001E-5</v>
      </c>
      <c r="I36" s="74">
        <v>5.6999999999999996E-6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5"/>
      <c r="I39" s="85"/>
      <c r="J39" s="85"/>
      <c r="K39" s="85"/>
    </row>
    <row r="40" spans="1:11" ht="14.15" customHeight="1" x14ac:dyDescent="0.3">
      <c r="A40" s="103" t="s">
        <v>73</v>
      </c>
      <c r="B40" s="86" t="s">
        <v>75</v>
      </c>
      <c r="C40" s="86"/>
      <c r="D40" s="86"/>
      <c r="E40" s="86"/>
      <c r="F40" s="86"/>
      <c r="G40" s="86"/>
      <c r="H40" s="87"/>
      <c r="I40" s="87"/>
      <c r="J40" s="85"/>
      <c r="K40" s="85"/>
    </row>
    <row r="41" spans="1:11" ht="14.15" customHeight="1" x14ac:dyDescent="0.3">
      <c r="A41" s="103" t="s">
        <v>73</v>
      </c>
      <c r="B41" s="86" t="s">
        <v>76</v>
      </c>
      <c r="C41" s="86"/>
      <c r="D41" s="86"/>
      <c r="E41" s="86"/>
      <c r="F41" s="86"/>
      <c r="G41" s="86"/>
      <c r="H41" s="87"/>
      <c r="I41" s="87"/>
      <c r="J41" s="85"/>
      <c r="K41" s="85"/>
    </row>
    <row r="42" spans="1:11" ht="14.15" customHeight="1" x14ac:dyDescent="0.3">
      <c r="A42" s="103" t="s">
        <v>73</v>
      </c>
      <c r="B42" s="86" t="s">
        <v>77</v>
      </c>
      <c r="C42" s="86"/>
      <c r="D42" s="86"/>
      <c r="E42" s="86"/>
      <c r="F42" s="86"/>
      <c r="G42" s="86"/>
      <c r="H42" s="87"/>
      <c r="I42" s="87"/>
      <c r="J42" s="85"/>
      <c r="K42" s="85"/>
    </row>
    <row r="43" spans="1:11" ht="65.150000000000006" customHeight="1" x14ac:dyDescent="0.3">
      <c r="A43" s="103" t="s">
        <v>73</v>
      </c>
      <c r="B43" s="250" t="s">
        <v>78</v>
      </c>
      <c r="C43" s="250"/>
      <c r="D43" s="250"/>
      <c r="E43" s="250"/>
      <c r="F43" s="250"/>
      <c r="G43" s="250"/>
      <c r="H43" s="87"/>
      <c r="I43" s="87"/>
      <c r="J43" s="85"/>
      <c r="K43" s="85"/>
    </row>
    <row r="44" spans="1:11" ht="28" customHeight="1" x14ac:dyDescent="0.3">
      <c r="A44" s="103" t="s">
        <v>73</v>
      </c>
      <c r="B44" s="248" t="s">
        <v>79</v>
      </c>
      <c r="C44" s="248"/>
      <c r="D44" s="248"/>
      <c r="E44" s="248"/>
      <c r="F44" s="248"/>
      <c r="G44" s="248"/>
      <c r="H44" s="87"/>
      <c r="I44" s="87"/>
      <c r="J44" s="85"/>
      <c r="K44" s="85"/>
    </row>
    <row r="45" spans="1:11" ht="28" customHeight="1" x14ac:dyDescent="0.3">
      <c r="A45" s="103" t="s">
        <v>73</v>
      </c>
      <c r="B45" s="248" t="s">
        <v>80</v>
      </c>
      <c r="C45" s="248"/>
      <c r="D45" s="248"/>
      <c r="E45" s="248"/>
      <c r="F45" s="248"/>
      <c r="G45" s="248"/>
      <c r="H45" s="87"/>
      <c r="I45" s="87"/>
      <c r="J45" s="85"/>
      <c r="K45" s="85"/>
    </row>
    <row r="46" spans="1:11" ht="28" customHeight="1" x14ac:dyDescent="0.3">
      <c r="A46" s="103" t="s">
        <v>73</v>
      </c>
      <c r="B46" s="248" t="s">
        <v>81</v>
      </c>
      <c r="C46" s="248"/>
      <c r="D46" s="248"/>
      <c r="E46" s="248"/>
      <c r="F46" s="248"/>
      <c r="G46" s="248"/>
      <c r="H46" s="87"/>
      <c r="I46" s="87"/>
      <c r="J46" s="85"/>
      <c r="K46" s="85"/>
    </row>
    <row r="47" spans="1:11" ht="28" customHeight="1" x14ac:dyDescent="0.25">
      <c r="A47" s="103" t="s">
        <v>73</v>
      </c>
      <c r="B47" s="249" t="s">
        <v>82</v>
      </c>
      <c r="C47" s="249"/>
      <c r="D47" s="249"/>
      <c r="E47" s="249"/>
      <c r="F47" s="249"/>
      <c r="G47" s="249"/>
      <c r="H47" s="87"/>
      <c r="I47" s="87"/>
      <c r="J47" s="85"/>
      <c r="K47" s="85"/>
    </row>
    <row r="48" spans="1:11" ht="14.15" customHeight="1" x14ac:dyDescent="0.3">
      <c r="A48" s="103" t="s">
        <v>73</v>
      </c>
      <c r="B48" s="104" t="s">
        <v>83</v>
      </c>
      <c r="C48" s="86"/>
      <c r="D48" s="86"/>
      <c r="E48" s="86"/>
      <c r="F48" s="86"/>
      <c r="G48" s="86"/>
      <c r="H48" s="87"/>
      <c r="I48" s="87"/>
      <c r="J48" s="85"/>
      <c r="K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3" x14ac:dyDescent="0.3">
      <c r="A53" s="88"/>
      <c r="B53" s="90"/>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90"/>
      <c r="C56" s="87"/>
      <c r="D56" s="85"/>
      <c r="E56" s="85"/>
      <c r="F56" s="85"/>
      <c r="G56" s="87"/>
      <c r="H56" s="87"/>
      <c r="I56" s="87"/>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row r="60" spans="1:11" x14ac:dyDescent="0.25">
      <c r="B60"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9A86-48E3-4C29-98CA-5CB6E7758A08}">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54296875" style="1" customWidth="1"/>
    <col min="10" max="16384" width="9.1796875" style="1"/>
  </cols>
  <sheetData>
    <row r="1" spans="1:9" ht="20.5" thickBot="1" x14ac:dyDescent="0.45">
      <c r="A1" s="215" t="s">
        <v>104</v>
      </c>
      <c r="B1" s="216"/>
      <c r="C1" s="216"/>
      <c r="D1" s="217"/>
      <c r="E1" s="108"/>
      <c r="F1" s="108"/>
      <c r="G1" s="108"/>
      <c r="H1" s="108"/>
      <c r="I1" s="108"/>
    </row>
    <row r="2" spans="1:9" x14ac:dyDescent="0.25">
      <c r="A2" s="2"/>
    </row>
    <row r="3" spans="1:9" ht="15" customHeight="1" thickBot="1" x14ac:dyDescent="0.3">
      <c r="A3" s="3"/>
    </row>
    <row r="4" spans="1:9" ht="15" customHeight="1" x14ac:dyDescent="0.25">
      <c r="A4" s="218"/>
      <c r="B4" s="219"/>
      <c r="C4" s="220"/>
      <c r="D4" s="254" t="s">
        <v>70</v>
      </c>
    </row>
    <row r="5" spans="1:9" ht="21" customHeight="1" thickBot="1" x14ac:dyDescent="0.3">
      <c r="A5" s="224"/>
      <c r="B5" s="225"/>
      <c r="C5" s="258"/>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31">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32">
        <v>83.86</v>
      </c>
    </row>
    <row r="12" spans="1:9" ht="13" thickBot="1" x14ac:dyDescent="0.3">
      <c r="A12" s="79"/>
      <c r="B12" s="3"/>
      <c r="C12" s="80"/>
      <c r="D12" s="133"/>
    </row>
    <row r="14" spans="1:9" ht="41.15" customHeight="1" x14ac:dyDescent="0.25">
      <c r="A14" s="232" t="s">
        <v>71</v>
      </c>
      <c r="B14" s="232"/>
      <c r="C14" s="232"/>
      <c r="D14" s="232"/>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8765-CEA2-48AD-9EBF-A50A081E7F64}">
  <sheetPr>
    <pageSetUpPr fitToPage="1"/>
  </sheetPr>
  <dimension ref="A1:K63"/>
  <sheetViews>
    <sheetView zoomScale="85" zoomScaleNormal="85"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x14ac:dyDescent="0.45">
      <c r="A1" s="233" t="s">
        <v>106</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11.24</v>
      </c>
      <c r="E13" s="36">
        <v>56.01</v>
      </c>
      <c r="F13" s="36">
        <v>419.84</v>
      </c>
      <c r="G13" s="36">
        <v>4699.1400000000003</v>
      </c>
      <c r="H13" s="37"/>
      <c r="I13" s="38"/>
      <c r="J13" s="37"/>
      <c r="K13" s="39"/>
    </row>
    <row r="14" spans="1:11" ht="18.75" customHeight="1" x14ac:dyDescent="0.3">
      <c r="A14" s="32"/>
      <c r="B14" s="33" t="s">
        <v>24</v>
      </c>
      <c r="C14" s="34" t="s">
        <v>25</v>
      </c>
      <c r="D14" s="40">
        <v>1.5735300000000001E-2</v>
      </c>
      <c r="E14" s="41">
        <v>6.7809999999999997E-3</v>
      </c>
      <c r="F14" s="41">
        <v>4.3556000000000003E-3</v>
      </c>
      <c r="G14" s="41">
        <v>7.6199999999999995E-5</v>
      </c>
      <c r="H14" s="40">
        <v>7.6199999999999995E-5</v>
      </c>
      <c r="I14" s="42">
        <v>7.25E-5</v>
      </c>
      <c r="J14" s="40">
        <v>5.7669999999999998E-4</v>
      </c>
      <c r="K14" s="43">
        <v>4.2690000000000002E-4</v>
      </c>
    </row>
    <row r="15" spans="1:11" ht="18.75" customHeight="1" x14ac:dyDescent="0.3">
      <c r="A15" s="32"/>
      <c r="B15" s="33" t="s">
        <v>26</v>
      </c>
      <c r="C15" s="34" t="s">
        <v>27</v>
      </c>
      <c r="D15" s="44"/>
      <c r="E15" s="45"/>
      <c r="F15" s="45"/>
      <c r="G15" s="45"/>
      <c r="H15" s="40">
        <v>1.8796550999999999</v>
      </c>
      <c r="I15" s="42">
        <v>0.56030250000000004</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3.3500000000000001E-4</v>
      </c>
      <c r="E24" s="59">
        <v>3.3500000000000001E-4</v>
      </c>
      <c r="F24" s="60">
        <v>3.3500000000000001E-4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9.3200000000000002E-5</v>
      </c>
      <c r="E34" s="73">
        <v>9.3200000000000002E-5</v>
      </c>
      <c r="F34" s="74">
        <v>9.3200000000000002E-5</v>
      </c>
      <c r="G34" s="74">
        <v>2.26E-5</v>
      </c>
      <c r="H34" s="75">
        <v>2.26E-5</v>
      </c>
      <c r="I34" s="74">
        <v>2.3999999999999999E-6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9.8599999999999998E-5</v>
      </c>
      <c r="E36" s="73">
        <v>9.8599999999999998E-5</v>
      </c>
      <c r="F36" s="74">
        <v>9.8599999999999998E-5</v>
      </c>
      <c r="G36" s="74">
        <v>2.3900000000000002E-5</v>
      </c>
      <c r="H36" s="75">
        <v>2.3900000000000002E-5</v>
      </c>
      <c r="I36" s="74">
        <v>2.5000000000000002E-6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5"/>
      <c r="I39" s="85"/>
      <c r="J39" s="85"/>
      <c r="K39" s="85"/>
    </row>
    <row r="40" spans="1:11" ht="14.15" customHeight="1" x14ac:dyDescent="0.3">
      <c r="A40" s="103" t="s">
        <v>73</v>
      </c>
      <c r="B40" s="86" t="s">
        <v>75</v>
      </c>
      <c r="C40" s="86"/>
      <c r="D40" s="86"/>
      <c r="E40" s="86"/>
      <c r="F40" s="86"/>
      <c r="G40" s="86"/>
      <c r="H40" s="87"/>
      <c r="I40" s="87"/>
      <c r="J40" s="85"/>
      <c r="K40" s="85"/>
    </row>
    <row r="41" spans="1:11" ht="14.15" customHeight="1" x14ac:dyDescent="0.3">
      <c r="A41" s="103" t="s">
        <v>73</v>
      </c>
      <c r="B41" s="86" t="s">
        <v>76</v>
      </c>
      <c r="C41" s="86"/>
      <c r="D41" s="86"/>
      <c r="E41" s="86"/>
      <c r="F41" s="86"/>
      <c r="G41" s="86"/>
      <c r="H41" s="87"/>
      <c r="I41" s="87"/>
      <c r="J41" s="85"/>
      <c r="K41" s="85"/>
    </row>
    <row r="42" spans="1:11" ht="14.15" customHeight="1" x14ac:dyDescent="0.3">
      <c r="A42" s="103" t="s">
        <v>73</v>
      </c>
      <c r="B42" s="86" t="s">
        <v>77</v>
      </c>
      <c r="C42" s="86"/>
      <c r="D42" s="86"/>
      <c r="E42" s="86"/>
      <c r="F42" s="86"/>
      <c r="G42" s="86"/>
      <c r="H42" s="87"/>
      <c r="I42" s="87"/>
      <c r="J42" s="85"/>
      <c r="K42" s="85"/>
    </row>
    <row r="43" spans="1:11" ht="65.150000000000006" customHeight="1" x14ac:dyDescent="0.3">
      <c r="A43" s="103" t="s">
        <v>73</v>
      </c>
      <c r="B43" s="250" t="s">
        <v>78</v>
      </c>
      <c r="C43" s="250"/>
      <c r="D43" s="250"/>
      <c r="E43" s="250"/>
      <c r="F43" s="250"/>
      <c r="G43" s="250"/>
      <c r="H43" s="87"/>
      <c r="I43" s="87"/>
      <c r="J43" s="85"/>
      <c r="K43" s="85"/>
    </row>
    <row r="44" spans="1:11" ht="28" customHeight="1" x14ac:dyDescent="0.3">
      <c r="A44" s="103" t="s">
        <v>73</v>
      </c>
      <c r="B44" s="248" t="s">
        <v>79</v>
      </c>
      <c r="C44" s="248"/>
      <c r="D44" s="248"/>
      <c r="E44" s="248"/>
      <c r="F44" s="248"/>
      <c r="G44" s="248"/>
      <c r="H44" s="87"/>
      <c r="I44" s="87"/>
      <c r="J44" s="85"/>
      <c r="K44" s="85"/>
    </row>
    <row r="45" spans="1:11" ht="28" customHeight="1" x14ac:dyDescent="0.3">
      <c r="A45" s="103" t="s">
        <v>73</v>
      </c>
      <c r="B45" s="248" t="s">
        <v>80</v>
      </c>
      <c r="C45" s="248"/>
      <c r="D45" s="248"/>
      <c r="E45" s="248"/>
      <c r="F45" s="248"/>
      <c r="G45" s="248"/>
      <c r="H45" s="87"/>
      <c r="I45" s="87"/>
      <c r="J45" s="85"/>
      <c r="K45" s="85"/>
    </row>
    <row r="46" spans="1:11" ht="28" customHeight="1" x14ac:dyDescent="0.3">
      <c r="A46" s="103" t="s">
        <v>73</v>
      </c>
      <c r="B46" s="248" t="s">
        <v>81</v>
      </c>
      <c r="C46" s="248"/>
      <c r="D46" s="248"/>
      <c r="E46" s="248"/>
      <c r="F46" s="248"/>
      <c r="G46" s="248"/>
      <c r="H46" s="87"/>
      <c r="I46" s="87"/>
      <c r="J46" s="85"/>
      <c r="K46" s="85"/>
    </row>
    <row r="47" spans="1:11" ht="28" customHeight="1" x14ac:dyDescent="0.25">
      <c r="A47" s="103" t="s">
        <v>73</v>
      </c>
      <c r="B47" s="249" t="s">
        <v>82</v>
      </c>
      <c r="C47" s="249"/>
      <c r="D47" s="249"/>
      <c r="E47" s="249"/>
      <c r="F47" s="249"/>
      <c r="G47" s="249"/>
      <c r="H47" s="87"/>
      <c r="I47" s="87"/>
      <c r="J47" s="85"/>
      <c r="K47" s="85"/>
    </row>
    <row r="48" spans="1:11" ht="14.15" customHeight="1" x14ac:dyDescent="0.3">
      <c r="A48" s="103" t="s">
        <v>73</v>
      </c>
      <c r="B48" s="104" t="s">
        <v>83</v>
      </c>
      <c r="C48" s="86"/>
      <c r="D48" s="86"/>
      <c r="E48" s="86"/>
      <c r="F48" s="86"/>
      <c r="G48" s="86"/>
      <c r="H48" s="87"/>
      <c r="I48" s="87"/>
      <c r="J48" s="85"/>
      <c r="K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3" x14ac:dyDescent="0.3">
      <c r="A53" s="88"/>
      <c r="B53" s="90"/>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90"/>
      <c r="C56" s="87"/>
      <c r="D56" s="85"/>
      <c r="E56" s="85"/>
      <c r="F56" s="85"/>
      <c r="G56" s="87"/>
      <c r="H56" s="87"/>
      <c r="I56" s="87"/>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row r="60" spans="1:11" x14ac:dyDescent="0.25">
      <c r="B60" s="90"/>
    </row>
    <row r="61" spans="1:11" x14ac:dyDescent="0.25">
      <c r="B61" s="90"/>
    </row>
    <row r="62" spans="1:11" x14ac:dyDescent="0.25">
      <c r="B62" s="90"/>
    </row>
    <row r="63" spans="1:11" x14ac:dyDescent="0.25">
      <c r="B63"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70B5-7A04-4F31-88F5-54CDDB4AE6A7}">
  <sheetPr>
    <pageSetUpPr fitToPage="1"/>
  </sheetPr>
  <dimension ref="A1:K58"/>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x14ac:dyDescent="0.45">
      <c r="A1" s="233" t="s">
        <v>105</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11.24</v>
      </c>
      <c r="E13" s="36">
        <v>56.01</v>
      </c>
      <c r="F13" s="36">
        <v>419.84</v>
      </c>
      <c r="G13" s="36">
        <v>4699.1400000000003</v>
      </c>
      <c r="H13" s="37"/>
      <c r="I13" s="38"/>
      <c r="J13" s="37"/>
      <c r="K13" s="39"/>
    </row>
    <row r="14" spans="1:11" ht="18.75" customHeight="1" x14ac:dyDescent="0.3">
      <c r="A14" s="32"/>
      <c r="B14" s="33" t="s">
        <v>24</v>
      </c>
      <c r="C14" s="34" t="s">
        <v>25</v>
      </c>
      <c r="D14" s="40">
        <v>1.5735300000000001E-2</v>
      </c>
      <c r="E14" s="41">
        <v>6.7809999999999997E-3</v>
      </c>
      <c r="F14" s="41">
        <v>4.3556000000000003E-3</v>
      </c>
      <c r="G14" s="41">
        <v>7.6199999999999995E-5</v>
      </c>
      <c r="H14" s="40">
        <v>7.6199999999999995E-5</v>
      </c>
      <c r="I14" s="42">
        <v>7.25E-5</v>
      </c>
      <c r="J14" s="40">
        <v>5.7669999999999998E-4</v>
      </c>
      <c r="K14" s="43">
        <v>4.2690000000000002E-4</v>
      </c>
    </row>
    <row r="15" spans="1:11" ht="18.75" customHeight="1" x14ac:dyDescent="0.3">
      <c r="A15" s="32"/>
      <c r="B15" s="33" t="s">
        <v>26</v>
      </c>
      <c r="C15" s="34" t="s">
        <v>27</v>
      </c>
      <c r="D15" s="44"/>
      <c r="E15" s="45"/>
      <c r="F15" s="45"/>
      <c r="G15" s="45"/>
      <c r="H15" s="40">
        <v>1.8796550999999999</v>
      </c>
      <c r="I15" s="42">
        <v>0.56030250000000004</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3.3500000000000001E-4</v>
      </c>
      <c r="E24" s="59">
        <v>3.3500000000000001E-4</v>
      </c>
      <c r="F24" s="60">
        <v>3.3500000000000001E-4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9.3200000000000002E-5</v>
      </c>
      <c r="E34" s="73">
        <v>9.3200000000000002E-5</v>
      </c>
      <c r="F34" s="74">
        <v>9.3200000000000002E-5</v>
      </c>
      <c r="G34" s="74">
        <v>2.26E-5</v>
      </c>
      <c r="H34" s="75">
        <v>2.26E-5</v>
      </c>
      <c r="I34" s="74">
        <v>2.3999999999999999E-6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9.8599999999999998E-5</v>
      </c>
      <c r="E36" s="73">
        <v>9.8599999999999998E-5</v>
      </c>
      <c r="F36" s="74">
        <v>9.8599999999999998E-5</v>
      </c>
      <c r="G36" s="74">
        <v>2.3900000000000002E-5</v>
      </c>
      <c r="H36" s="75">
        <v>2.3900000000000002E-5</v>
      </c>
      <c r="I36" s="74">
        <v>2.5000000000000002E-6</v>
      </c>
      <c r="J36" s="68"/>
      <c r="K36" s="69"/>
    </row>
    <row r="37" spans="1:11" ht="13" thickBot="1" x14ac:dyDescent="0.3">
      <c r="A37" s="79"/>
      <c r="B37" s="3"/>
      <c r="C37" s="80"/>
      <c r="D37" s="81"/>
      <c r="E37" s="82"/>
      <c r="F37" s="82"/>
      <c r="G37" s="82"/>
      <c r="H37" s="81"/>
      <c r="I37" s="83"/>
      <c r="J37" s="81"/>
      <c r="K37" s="84"/>
    </row>
    <row r="39" spans="1:11" ht="29.15" customHeight="1" x14ac:dyDescent="0.25">
      <c r="A39" s="232" t="s">
        <v>48</v>
      </c>
      <c r="B39" s="232"/>
      <c r="C39" s="232"/>
      <c r="D39" s="232"/>
      <c r="E39" s="232"/>
      <c r="F39" s="232"/>
      <c r="G39" s="232"/>
      <c r="H39" s="232"/>
      <c r="I39" s="232"/>
      <c r="J39" s="232"/>
      <c r="K39" s="85"/>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B221-4359-4B90-9E16-E89F4DBEEB92}">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7265625" style="1" customWidth="1"/>
    <col min="10" max="16384" width="9.1796875" style="1"/>
  </cols>
  <sheetData>
    <row r="1" spans="1:9" ht="20.5" thickBot="1" x14ac:dyDescent="0.45">
      <c r="A1" s="215" t="s">
        <v>107</v>
      </c>
      <c r="B1" s="216"/>
      <c r="C1" s="216"/>
      <c r="D1" s="217"/>
      <c r="E1" s="108"/>
      <c r="F1" s="108"/>
      <c r="G1" s="108"/>
      <c r="H1" s="108"/>
      <c r="I1" s="108"/>
    </row>
    <row r="2" spans="1:9" x14ac:dyDescent="0.25">
      <c r="A2" s="2"/>
    </row>
    <row r="3" spans="1:9" ht="15" customHeight="1" thickBot="1" x14ac:dyDescent="0.3">
      <c r="A3" s="3"/>
    </row>
    <row r="4" spans="1:9" ht="15" customHeight="1" x14ac:dyDescent="0.25">
      <c r="A4" s="218"/>
      <c r="B4" s="219"/>
      <c r="C4" s="220"/>
      <c r="D4" s="254" t="s">
        <v>70</v>
      </c>
    </row>
    <row r="5" spans="1:9" ht="21" customHeight="1" thickBot="1" x14ac:dyDescent="0.3">
      <c r="A5" s="224"/>
      <c r="B5" s="225"/>
      <c r="C5" s="258"/>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31">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32">
        <v>83.86</v>
      </c>
    </row>
    <row r="12" spans="1:9" ht="13" thickBot="1" x14ac:dyDescent="0.3">
      <c r="A12" s="79"/>
      <c r="B12" s="3"/>
      <c r="C12" s="80"/>
      <c r="D12" s="133"/>
    </row>
    <row r="14" spans="1:9" ht="47.5" customHeight="1" x14ac:dyDescent="0.25">
      <c r="A14" s="232" t="s">
        <v>71</v>
      </c>
      <c r="B14" s="232"/>
      <c r="C14" s="232"/>
      <c r="D14" s="232"/>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0102-BA45-49DD-9302-E504EBCA6948}">
  <sheetPr>
    <pageSetUpPr fitToPage="1"/>
  </sheetPr>
  <dimension ref="A1:K58"/>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3.5" customHeight="1" thickBot="1" x14ac:dyDescent="0.3">
      <c r="A1" s="215" t="s">
        <v>108</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11.83</v>
      </c>
      <c r="E13" s="36">
        <v>65.62</v>
      </c>
      <c r="F13" s="36">
        <v>145.13999999999999</v>
      </c>
      <c r="G13" s="36">
        <v>4950.71</v>
      </c>
      <c r="H13" s="37"/>
      <c r="I13" s="38"/>
      <c r="J13" s="37"/>
      <c r="K13" s="39"/>
    </row>
    <row r="14" spans="1:11" ht="18.75" customHeight="1" x14ac:dyDescent="0.3">
      <c r="A14" s="32"/>
      <c r="B14" s="33" t="s">
        <v>24</v>
      </c>
      <c r="C14" s="34" t="s">
        <v>25</v>
      </c>
      <c r="D14" s="40">
        <v>1.6560999999999999E-2</v>
      </c>
      <c r="E14" s="41">
        <v>5.8018999999999996E-3</v>
      </c>
      <c r="F14" s="41">
        <v>5.2718000000000001E-3</v>
      </c>
      <c r="G14" s="41">
        <v>4.662E-4</v>
      </c>
      <c r="H14" s="40">
        <v>4.662E-4</v>
      </c>
      <c r="I14" s="42">
        <v>4.5249999999999999E-4</v>
      </c>
      <c r="J14" s="40">
        <v>5.7669999999999998E-4</v>
      </c>
      <c r="K14" s="43">
        <v>4.2690000000000002E-4</v>
      </c>
    </row>
    <row r="15" spans="1:11" ht="18.75" customHeight="1" x14ac:dyDescent="0.3">
      <c r="A15" s="32"/>
      <c r="B15" s="33" t="s">
        <v>26</v>
      </c>
      <c r="C15" s="34" t="s">
        <v>27</v>
      </c>
      <c r="D15" s="44"/>
      <c r="E15" s="45"/>
      <c r="F15" s="45"/>
      <c r="G15" s="45"/>
      <c r="H15" s="40">
        <v>1.9802854999999999</v>
      </c>
      <c r="I15" s="42">
        <v>0.30102089999999998</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5.1040000000000005E-4</v>
      </c>
      <c r="E24" s="59">
        <v>5.1040000000000005E-4</v>
      </c>
      <c r="F24" s="60">
        <v>5.1040000000000005E-4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3.5629999999999999E-4</v>
      </c>
      <c r="E34" s="73">
        <v>3.5629999999999999E-4</v>
      </c>
      <c r="F34" s="74">
        <v>3.5629999999999999E-4</v>
      </c>
      <c r="G34" s="74">
        <v>1.2430000000000001E-4</v>
      </c>
      <c r="H34" s="75">
        <v>1.2430000000000001E-4</v>
      </c>
      <c r="I34" s="74">
        <v>2.6400000000000001E-5</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9.3300000000000005E-5</v>
      </c>
      <c r="E36" s="73">
        <v>9.3300000000000005E-5</v>
      </c>
      <c r="F36" s="74">
        <v>9.3300000000000005E-5</v>
      </c>
      <c r="G36" s="74">
        <v>3.26E-5</v>
      </c>
      <c r="H36" s="75">
        <v>3.26E-5</v>
      </c>
      <c r="I36" s="74">
        <v>6.9E-6</v>
      </c>
      <c r="J36" s="68"/>
      <c r="K36" s="69"/>
    </row>
    <row r="37" spans="1:11" ht="13" thickBot="1" x14ac:dyDescent="0.3">
      <c r="A37" s="79"/>
      <c r="B37" s="3"/>
      <c r="C37" s="80"/>
      <c r="D37" s="81"/>
      <c r="E37" s="82"/>
      <c r="F37" s="82"/>
      <c r="G37" s="82"/>
      <c r="H37" s="81"/>
      <c r="I37" s="83"/>
      <c r="J37" s="81"/>
      <c r="K37" s="84"/>
    </row>
    <row r="39" spans="1:11" ht="35.5" customHeight="1" x14ac:dyDescent="0.25">
      <c r="A39" s="232" t="s">
        <v>48</v>
      </c>
      <c r="B39" s="232"/>
      <c r="C39" s="232"/>
      <c r="D39" s="232"/>
      <c r="E39" s="232"/>
      <c r="F39" s="232"/>
      <c r="G39" s="232"/>
      <c r="H39" s="232"/>
      <c r="I39" s="232"/>
      <c r="J39" s="232"/>
      <c r="K39" s="85"/>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9AB1-B872-4E21-9D94-BC23E986F5EF}">
  <sheetPr>
    <pageSetUpPr fitToPage="1"/>
  </sheetPr>
  <dimension ref="A1:K59"/>
  <sheetViews>
    <sheetView zoomScale="70" zoomScaleNormal="7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54296875" style="1" customWidth="1"/>
    <col min="12" max="16384" width="9.1796875" style="1"/>
  </cols>
  <sheetData>
    <row r="1" spans="1:11" ht="23.5" customHeight="1" thickBot="1" x14ac:dyDescent="0.3">
      <c r="A1" s="215" t="s">
        <v>109</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11.83</v>
      </c>
      <c r="E13" s="36">
        <v>65.62</v>
      </c>
      <c r="F13" s="36">
        <v>145.13999999999999</v>
      </c>
      <c r="G13" s="36">
        <v>4950.71</v>
      </c>
      <c r="H13" s="37"/>
      <c r="I13" s="38"/>
      <c r="J13" s="37"/>
      <c r="K13" s="39"/>
    </row>
    <row r="14" spans="1:11" ht="18.75" customHeight="1" x14ac:dyDescent="0.3">
      <c r="A14" s="32"/>
      <c r="B14" s="33" t="s">
        <v>24</v>
      </c>
      <c r="C14" s="34" t="s">
        <v>25</v>
      </c>
      <c r="D14" s="40">
        <v>1.6560999999999999E-2</v>
      </c>
      <c r="E14" s="41">
        <v>5.8018999999999996E-3</v>
      </c>
      <c r="F14" s="41">
        <v>5.2718000000000001E-3</v>
      </c>
      <c r="G14" s="41">
        <v>4.662E-4</v>
      </c>
      <c r="H14" s="40">
        <v>4.662E-4</v>
      </c>
      <c r="I14" s="42">
        <v>4.5249999999999999E-4</v>
      </c>
      <c r="J14" s="40">
        <v>5.7669999999999998E-4</v>
      </c>
      <c r="K14" s="43">
        <v>4.2690000000000002E-4</v>
      </c>
    </row>
    <row r="15" spans="1:11" ht="18.75" customHeight="1" x14ac:dyDescent="0.3">
      <c r="A15" s="32"/>
      <c r="B15" s="33" t="s">
        <v>26</v>
      </c>
      <c r="C15" s="34" t="s">
        <v>27</v>
      </c>
      <c r="D15" s="44"/>
      <c r="E15" s="45"/>
      <c r="F15" s="45"/>
      <c r="G15" s="45"/>
      <c r="H15" s="40">
        <v>1.9802854999999999</v>
      </c>
      <c r="I15" s="42">
        <v>0.30102089999999998</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5.1040000000000005E-4</v>
      </c>
      <c r="E24" s="59">
        <v>5.1040000000000005E-4</v>
      </c>
      <c r="F24" s="60">
        <v>5.1040000000000005E-4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3.5629999999999999E-4</v>
      </c>
      <c r="E34" s="73">
        <v>3.5629999999999999E-4</v>
      </c>
      <c r="F34" s="74">
        <v>3.5629999999999999E-4</v>
      </c>
      <c r="G34" s="74">
        <v>1.2430000000000001E-4</v>
      </c>
      <c r="H34" s="75">
        <v>1.2430000000000001E-4</v>
      </c>
      <c r="I34" s="74">
        <v>2.6400000000000001E-5</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9.3300000000000005E-5</v>
      </c>
      <c r="E36" s="73">
        <v>9.3300000000000005E-5</v>
      </c>
      <c r="F36" s="74">
        <v>9.3300000000000005E-5</v>
      </c>
      <c r="G36" s="74">
        <v>3.26E-5</v>
      </c>
      <c r="H36" s="75">
        <v>3.26E-5</v>
      </c>
      <c r="I36" s="74">
        <v>6.9E-6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5"/>
      <c r="I39" s="85"/>
      <c r="J39" s="85"/>
      <c r="K39" s="85"/>
    </row>
    <row r="40" spans="1:11" ht="14.15" customHeight="1" x14ac:dyDescent="0.3">
      <c r="A40" s="103" t="s">
        <v>73</v>
      </c>
      <c r="B40" s="86" t="s">
        <v>75</v>
      </c>
      <c r="C40" s="86"/>
      <c r="D40" s="86"/>
      <c r="E40" s="86"/>
      <c r="F40" s="86"/>
      <c r="G40" s="86"/>
      <c r="H40" s="87"/>
      <c r="I40" s="87"/>
      <c r="J40" s="85"/>
      <c r="K40" s="85"/>
    </row>
    <row r="41" spans="1:11" ht="14.15" customHeight="1" x14ac:dyDescent="0.3">
      <c r="A41" s="103" t="s">
        <v>73</v>
      </c>
      <c r="B41" s="86" t="s">
        <v>76</v>
      </c>
      <c r="C41" s="86"/>
      <c r="D41" s="86"/>
      <c r="E41" s="86"/>
      <c r="F41" s="86"/>
      <c r="G41" s="86"/>
      <c r="H41" s="87"/>
      <c r="I41" s="87"/>
      <c r="J41" s="85"/>
      <c r="K41" s="85"/>
    </row>
    <row r="42" spans="1:11" ht="14.15" customHeight="1" x14ac:dyDescent="0.3">
      <c r="A42" s="103" t="s">
        <v>73</v>
      </c>
      <c r="B42" s="86" t="s">
        <v>77</v>
      </c>
      <c r="C42" s="86"/>
      <c r="D42" s="86"/>
      <c r="E42" s="86"/>
      <c r="F42" s="86"/>
      <c r="G42" s="86"/>
      <c r="H42" s="87"/>
      <c r="I42" s="87"/>
      <c r="J42" s="85"/>
      <c r="K42" s="85"/>
    </row>
    <row r="43" spans="1:11" ht="65.150000000000006" customHeight="1" x14ac:dyDescent="0.3">
      <c r="A43" s="103" t="s">
        <v>73</v>
      </c>
      <c r="B43" s="250" t="s">
        <v>78</v>
      </c>
      <c r="C43" s="250"/>
      <c r="D43" s="250"/>
      <c r="E43" s="250"/>
      <c r="F43" s="250"/>
      <c r="G43" s="250"/>
      <c r="H43" s="87"/>
      <c r="I43" s="87"/>
      <c r="J43" s="85"/>
      <c r="K43" s="85"/>
    </row>
    <row r="44" spans="1:11" ht="28" customHeight="1" x14ac:dyDescent="0.3">
      <c r="A44" s="103" t="s">
        <v>73</v>
      </c>
      <c r="B44" s="248" t="s">
        <v>79</v>
      </c>
      <c r="C44" s="248"/>
      <c r="D44" s="248"/>
      <c r="E44" s="248"/>
      <c r="F44" s="248"/>
      <c r="G44" s="248"/>
      <c r="H44" s="87"/>
      <c r="I44" s="87"/>
      <c r="J44" s="85"/>
      <c r="K44" s="85"/>
    </row>
    <row r="45" spans="1:11" ht="28" customHeight="1" x14ac:dyDescent="0.3">
      <c r="A45" s="103" t="s">
        <v>73</v>
      </c>
      <c r="B45" s="248" t="s">
        <v>80</v>
      </c>
      <c r="C45" s="248"/>
      <c r="D45" s="248"/>
      <c r="E45" s="248"/>
      <c r="F45" s="248"/>
      <c r="G45" s="248"/>
      <c r="H45" s="87"/>
      <c r="I45" s="87"/>
      <c r="J45" s="85"/>
      <c r="K45" s="85"/>
    </row>
    <row r="46" spans="1:11" ht="28" customHeight="1" x14ac:dyDescent="0.3">
      <c r="A46" s="103" t="s">
        <v>73</v>
      </c>
      <c r="B46" s="248" t="s">
        <v>81</v>
      </c>
      <c r="C46" s="248"/>
      <c r="D46" s="248"/>
      <c r="E46" s="248"/>
      <c r="F46" s="248"/>
      <c r="G46" s="248"/>
      <c r="H46" s="87"/>
      <c r="I46" s="87"/>
      <c r="J46" s="85"/>
      <c r="K46" s="85"/>
    </row>
    <row r="47" spans="1:11" ht="28" customHeight="1" x14ac:dyDescent="0.25">
      <c r="A47" s="103" t="s">
        <v>73</v>
      </c>
      <c r="B47" s="249" t="s">
        <v>82</v>
      </c>
      <c r="C47" s="249"/>
      <c r="D47" s="249"/>
      <c r="E47" s="249"/>
      <c r="F47" s="249"/>
      <c r="G47" s="249"/>
      <c r="H47" s="87"/>
      <c r="I47" s="87"/>
      <c r="J47" s="85"/>
      <c r="K47" s="85"/>
    </row>
    <row r="48" spans="1:11" ht="14.15" customHeight="1" x14ac:dyDescent="0.3">
      <c r="A48" s="103" t="s">
        <v>73</v>
      </c>
      <c r="B48" s="104" t="s">
        <v>83</v>
      </c>
      <c r="C48" s="86"/>
      <c r="D48" s="86"/>
      <c r="E48" s="86"/>
      <c r="F48" s="86"/>
      <c r="G48" s="86"/>
      <c r="H48" s="87"/>
      <c r="I48" s="87"/>
      <c r="J48" s="85"/>
      <c r="K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3" x14ac:dyDescent="0.3">
      <c r="A53" s="88"/>
      <c r="B53" s="90"/>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90"/>
      <c r="C56" s="87"/>
      <c r="D56" s="85"/>
      <c r="E56" s="85"/>
      <c r="F56" s="85"/>
      <c r="G56" s="87"/>
      <c r="H56" s="87"/>
      <c r="I56" s="87"/>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3523-3609-4423-B624-A55438B920BB}">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54296875" style="1" customWidth="1"/>
    <col min="10" max="16384" width="9.1796875" style="1"/>
  </cols>
  <sheetData>
    <row r="1" spans="1:9" ht="20.5" thickBot="1" x14ac:dyDescent="0.45">
      <c r="A1" s="215" t="s">
        <v>110</v>
      </c>
      <c r="B1" s="216"/>
      <c r="C1" s="216"/>
      <c r="D1" s="217"/>
      <c r="E1" s="108"/>
      <c r="F1" s="108"/>
      <c r="G1" s="108"/>
      <c r="H1" s="108"/>
      <c r="I1" s="108"/>
    </row>
    <row r="2" spans="1:9" x14ac:dyDescent="0.25">
      <c r="A2" s="2"/>
    </row>
    <row r="3" spans="1:9" ht="15" customHeight="1" thickBot="1" x14ac:dyDescent="0.3">
      <c r="A3" s="3"/>
    </row>
    <row r="4" spans="1:9" ht="15" customHeight="1" x14ac:dyDescent="0.25">
      <c r="A4" s="218"/>
      <c r="B4" s="219"/>
      <c r="C4" s="220"/>
      <c r="D4" s="254" t="s">
        <v>70</v>
      </c>
    </row>
    <row r="5" spans="1:9" ht="21" customHeight="1" thickBot="1" x14ac:dyDescent="0.3">
      <c r="A5" s="224"/>
      <c r="B5" s="225"/>
      <c r="C5" s="258"/>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31">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32">
        <v>83.86</v>
      </c>
    </row>
    <row r="12" spans="1:9" ht="13" thickBot="1" x14ac:dyDescent="0.3">
      <c r="A12" s="79"/>
      <c r="B12" s="3"/>
      <c r="C12" s="80"/>
      <c r="D12" s="133"/>
    </row>
    <row r="14" spans="1:9" ht="47.5" customHeight="1" x14ac:dyDescent="0.25">
      <c r="A14" s="232" t="s">
        <v>71</v>
      </c>
      <c r="B14" s="232"/>
      <c r="C14" s="232"/>
      <c r="D14" s="232"/>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90F7-2218-48C8-8C65-60BED9C01228}">
  <sheetPr>
    <pageSetUpPr fitToPage="1"/>
  </sheetPr>
  <dimension ref="A1:K58"/>
  <sheetViews>
    <sheetView zoomScale="85" zoomScaleNormal="85"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6.15" customHeight="1" thickBot="1" x14ac:dyDescent="0.3">
      <c r="A1" s="215" t="s">
        <v>68</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13.11</v>
      </c>
      <c r="E13" s="36">
        <v>81.97</v>
      </c>
      <c r="F13" s="36">
        <v>327.89</v>
      </c>
      <c r="G13" s="36">
        <v>3132.16</v>
      </c>
      <c r="H13" s="37"/>
      <c r="I13" s="38"/>
      <c r="J13" s="37"/>
      <c r="K13" s="39"/>
    </row>
    <row r="14" spans="1:11" ht="18.75" customHeight="1" x14ac:dyDescent="0.3">
      <c r="A14" s="32"/>
      <c r="B14" s="33" t="s">
        <v>24</v>
      </c>
      <c r="C14" s="34" t="s">
        <v>25</v>
      </c>
      <c r="D14" s="40">
        <v>1.8356000000000001E-2</v>
      </c>
      <c r="E14" s="41">
        <v>4.5839000000000001E-3</v>
      </c>
      <c r="F14" s="41">
        <v>2.9445000000000001E-3</v>
      </c>
      <c r="G14" s="41">
        <v>1.4019999999999999E-4</v>
      </c>
      <c r="H14" s="40">
        <v>1.4019999999999999E-4</v>
      </c>
      <c r="I14" s="42">
        <v>1.36E-4</v>
      </c>
      <c r="J14" s="40">
        <v>5.7669999999999998E-4</v>
      </c>
      <c r="K14" s="43">
        <v>4.2690000000000002E-4</v>
      </c>
    </row>
    <row r="15" spans="1:11" ht="18.75" customHeight="1" x14ac:dyDescent="0.3">
      <c r="A15" s="32"/>
      <c r="B15" s="33" t="s">
        <v>26</v>
      </c>
      <c r="C15" s="34" t="s">
        <v>27</v>
      </c>
      <c r="D15" s="44"/>
      <c r="E15" s="45"/>
      <c r="F15" s="45"/>
      <c r="G15" s="45"/>
      <c r="H15" s="40">
        <v>1.2528630000000001</v>
      </c>
      <c r="I15" s="42">
        <v>0.2327687</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5.5279999999999999E-4</v>
      </c>
      <c r="E24" s="59">
        <v>5.5279999999999999E-4</v>
      </c>
      <c r="F24" s="60">
        <v>5.5279999999999999E-4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2.676E-4</v>
      </c>
      <c r="E34" s="73">
        <v>2.676E-4</v>
      </c>
      <c r="F34" s="74">
        <v>2.676E-4</v>
      </c>
      <c r="G34" s="74">
        <v>4.88E-5</v>
      </c>
      <c r="H34" s="75">
        <v>4.88E-5</v>
      </c>
      <c r="I34" s="74">
        <v>6.2999999999999998E-6</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5.24E-5</v>
      </c>
      <c r="E36" s="73">
        <v>5.24E-5</v>
      </c>
      <c r="F36" s="74">
        <v>5.24E-5</v>
      </c>
      <c r="G36" s="74">
        <v>9.5000000000000005E-6</v>
      </c>
      <c r="H36" s="75">
        <v>9.5000000000000005E-6</v>
      </c>
      <c r="I36" s="74">
        <v>1.1999999999999999E-6</v>
      </c>
      <c r="J36" s="68"/>
      <c r="K36" s="69"/>
    </row>
    <row r="37" spans="1:11" ht="13" thickBot="1" x14ac:dyDescent="0.3">
      <c r="A37" s="79"/>
      <c r="B37" s="3"/>
      <c r="C37" s="80"/>
      <c r="D37" s="81"/>
      <c r="E37" s="82"/>
      <c r="F37" s="82"/>
      <c r="G37" s="82"/>
      <c r="H37" s="81"/>
      <c r="I37" s="83"/>
      <c r="J37" s="81"/>
      <c r="K37" s="84"/>
    </row>
    <row r="39" spans="1:11" ht="33.65" customHeight="1" x14ac:dyDescent="0.25">
      <c r="A39" s="232" t="s">
        <v>48</v>
      </c>
      <c r="B39" s="232"/>
      <c r="C39" s="232"/>
      <c r="D39" s="232"/>
      <c r="E39" s="232"/>
      <c r="F39" s="232"/>
      <c r="G39" s="232"/>
      <c r="H39" s="232"/>
      <c r="I39" s="232"/>
      <c r="J39" s="232"/>
      <c r="K39" s="85"/>
    </row>
    <row r="40" spans="1:11" ht="13" x14ac:dyDescent="0.3">
      <c r="A40" s="86" t="s">
        <v>49</v>
      </c>
      <c r="B40" s="87"/>
      <c r="C40" s="87"/>
      <c r="D40" s="87"/>
      <c r="E40" s="87"/>
      <c r="F40" s="87"/>
      <c r="G40" s="87"/>
      <c r="H40" s="87"/>
      <c r="I40" s="87"/>
      <c r="J40" s="85"/>
      <c r="K40" s="85"/>
    </row>
    <row r="41" spans="1:11" ht="13" x14ac:dyDescent="0.3">
      <c r="A41" s="88" t="s">
        <v>50</v>
      </c>
      <c r="B41" s="87" t="s">
        <v>51</v>
      </c>
      <c r="C41" s="87"/>
      <c r="D41" s="87"/>
      <c r="E41" s="87"/>
      <c r="F41" s="87"/>
      <c r="G41" s="87"/>
      <c r="H41" s="87"/>
      <c r="I41" s="87"/>
      <c r="J41" s="85"/>
      <c r="K41" s="85"/>
    </row>
    <row r="42" spans="1:11" ht="13" x14ac:dyDescent="0.3">
      <c r="A42" s="88" t="s">
        <v>50</v>
      </c>
      <c r="B42" s="87" t="s">
        <v>52</v>
      </c>
      <c r="C42" s="87"/>
      <c r="D42" s="87"/>
      <c r="E42" s="87"/>
      <c r="F42" s="87"/>
      <c r="G42" s="87"/>
      <c r="H42" s="87"/>
      <c r="I42" s="87"/>
      <c r="J42" s="85"/>
      <c r="K42" s="85"/>
    </row>
    <row r="43" spans="1:11" ht="13" x14ac:dyDescent="0.3">
      <c r="A43" s="88" t="s">
        <v>50</v>
      </c>
      <c r="B43" s="87" t="s">
        <v>53</v>
      </c>
      <c r="C43" s="87"/>
      <c r="D43" s="87"/>
      <c r="E43" s="87"/>
      <c r="F43" s="87"/>
      <c r="G43" s="87"/>
      <c r="H43" s="87"/>
      <c r="I43" s="87"/>
      <c r="J43" s="85"/>
      <c r="K43" s="85"/>
    </row>
    <row r="44" spans="1:11" ht="13" x14ac:dyDescent="0.3">
      <c r="A44" s="88"/>
      <c r="B44" s="87" t="s">
        <v>54</v>
      </c>
      <c r="C44" s="87"/>
      <c r="D44" s="87"/>
      <c r="E44" s="87"/>
      <c r="F44" s="87"/>
      <c r="G44" s="87"/>
      <c r="H44" s="87"/>
      <c r="I44" s="87"/>
      <c r="J44" s="85"/>
      <c r="K44" s="85"/>
    </row>
    <row r="45" spans="1:11" ht="13" x14ac:dyDescent="0.3">
      <c r="A45" s="88" t="s">
        <v>50</v>
      </c>
      <c r="B45" s="87" t="s">
        <v>55</v>
      </c>
      <c r="C45" s="87"/>
      <c r="D45" s="87"/>
      <c r="E45" s="87"/>
      <c r="F45" s="87"/>
      <c r="G45" s="87"/>
      <c r="H45" s="87"/>
      <c r="I45" s="87"/>
      <c r="J45" s="85"/>
      <c r="K45" s="85"/>
    </row>
    <row r="46" spans="1:11" ht="13" x14ac:dyDescent="0.3">
      <c r="A46" s="88" t="s">
        <v>50</v>
      </c>
      <c r="B46" s="87" t="s">
        <v>56</v>
      </c>
      <c r="C46" s="87"/>
      <c r="D46" s="87"/>
      <c r="E46" s="87"/>
      <c r="F46" s="87"/>
      <c r="G46" s="87"/>
      <c r="H46" s="87"/>
      <c r="I46" s="87"/>
      <c r="J46" s="85"/>
      <c r="K46" s="85"/>
    </row>
    <row r="47" spans="1:11" ht="13" x14ac:dyDescent="0.3">
      <c r="A47" s="88" t="s">
        <v>57</v>
      </c>
      <c r="B47" s="87" t="s">
        <v>58</v>
      </c>
      <c r="C47" s="87"/>
      <c r="D47" s="87"/>
      <c r="E47" s="87"/>
      <c r="F47" s="87"/>
      <c r="G47" s="87"/>
      <c r="H47" s="87"/>
      <c r="I47" s="87"/>
      <c r="J47" s="85"/>
      <c r="K47" s="85"/>
    </row>
    <row r="48" spans="1:11" x14ac:dyDescent="0.25">
      <c r="A48" s="87"/>
      <c r="B48" s="87" t="s">
        <v>59</v>
      </c>
      <c r="C48" s="87"/>
      <c r="D48" s="87"/>
      <c r="E48" s="87"/>
      <c r="F48" s="87"/>
      <c r="G48" s="87"/>
      <c r="H48" s="87"/>
      <c r="I48" s="87"/>
      <c r="J48" s="85"/>
      <c r="K48" s="85"/>
    </row>
    <row r="49" spans="1:11" ht="13" x14ac:dyDescent="0.3">
      <c r="A49" s="89" t="s">
        <v>60</v>
      </c>
      <c r="B49" s="87"/>
      <c r="C49" s="87"/>
      <c r="D49" s="87"/>
      <c r="E49" s="87"/>
      <c r="F49" s="87"/>
      <c r="G49" s="87"/>
      <c r="H49" s="87"/>
      <c r="I49" s="87"/>
      <c r="J49" s="85"/>
      <c r="K49" s="85"/>
    </row>
    <row r="50" spans="1:11" ht="13" x14ac:dyDescent="0.3">
      <c r="A50" s="88" t="s">
        <v>50</v>
      </c>
      <c r="B50" s="90" t="s">
        <v>61</v>
      </c>
      <c r="C50" s="87"/>
      <c r="D50" s="87"/>
      <c r="E50" s="87"/>
      <c r="F50" s="87"/>
      <c r="G50" s="87"/>
      <c r="H50" s="87"/>
      <c r="I50" s="87"/>
      <c r="J50" s="85"/>
      <c r="K50" s="85"/>
    </row>
    <row r="51" spans="1:11" ht="13" x14ac:dyDescent="0.3">
      <c r="A51" s="91"/>
      <c r="B51" s="90" t="s">
        <v>62</v>
      </c>
      <c r="C51" s="87"/>
      <c r="D51" s="87"/>
      <c r="E51" s="87"/>
      <c r="F51" s="87"/>
      <c r="G51" s="87"/>
      <c r="H51" s="87"/>
      <c r="I51" s="87"/>
      <c r="J51" s="85"/>
      <c r="K51" s="85"/>
    </row>
    <row r="52" spans="1:11" ht="13" x14ac:dyDescent="0.3">
      <c r="A52" s="91"/>
      <c r="B52" s="90" t="s">
        <v>63</v>
      </c>
      <c r="C52" s="87"/>
      <c r="D52" s="87"/>
      <c r="E52" s="87"/>
      <c r="F52" s="87"/>
      <c r="G52" s="87"/>
      <c r="H52" s="87"/>
      <c r="I52" s="87"/>
      <c r="J52" s="85"/>
      <c r="K52" s="85"/>
    </row>
    <row r="53" spans="1:11" ht="13" x14ac:dyDescent="0.3">
      <c r="A53" s="88" t="s">
        <v>50</v>
      </c>
      <c r="B53" s="90" t="s">
        <v>64</v>
      </c>
      <c r="C53" s="87"/>
      <c r="D53" s="85"/>
      <c r="E53" s="85"/>
      <c r="F53" s="85"/>
      <c r="G53" s="87"/>
      <c r="H53" s="87"/>
      <c r="I53" s="87"/>
      <c r="J53" s="85"/>
      <c r="K53" s="85"/>
    </row>
    <row r="54" spans="1:11" ht="13" x14ac:dyDescent="0.3">
      <c r="A54" s="91"/>
      <c r="B54" s="90" t="s">
        <v>65</v>
      </c>
      <c r="C54" s="87"/>
      <c r="D54" s="85"/>
      <c r="E54" s="85"/>
      <c r="F54" s="85"/>
      <c r="G54" s="87"/>
      <c r="H54" s="87"/>
      <c r="I54" s="87"/>
      <c r="J54" s="85"/>
      <c r="K54" s="85"/>
    </row>
    <row r="55" spans="1:11" ht="13" x14ac:dyDescent="0.3">
      <c r="A55" s="88" t="s">
        <v>50</v>
      </c>
      <c r="B55" s="90" t="s">
        <v>66</v>
      </c>
      <c r="C55" s="87"/>
      <c r="D55" s="85"/>
      <c r="E55" s="85"/>
      <c r="F55" s="85"/>
      <c r="G55" s="87"/>
      <c r="H55" s="87"/>
      <c r="I55" s="87"/>
      <c r="J55" s="85"/>
      <c r="K55" s="85"/>
    </row>
    <row r="56" spans="1:11" ht="13" x14ac:dyDescent="0.3">
      <c r="A56" s="88" t="s">
        <v>50</v>
      </c>
      <c r="B56" s="87" t="s">
        <v>67</v>
      </c>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554D-573D-4EE9-BDBF-C165C1F47F5C}">
  <dimension ref="B1:N25"/>
  <sheetViews>
    <sheetView topLeftCell="B1" zoomScaleNormal="100" workbookViewId="0">
      <selection activeCell="I16" sqref="I16"/>
    </sheetView>
  </sheetViews>
  <sheetFormatPr defaultColWidth="9.08984375" defaultRowHeight="13.5" x14ac:dyDescent="0.3"/>
  <cols>
    <col min="1" max="1" width="3.453125" style="134" customWidth="1"/>
    <col min="2" max="2" width="44.6328125" style="134" customWidth="1"/>
    <col min="3" max="5" width="9.08984375" style="134"/>
    <col min="6" max="6" width="13.54296875" style="134" customWidth="1"/>
    <col min="7" max="7" width="16.453125" style="134" bestFit="1" customWidth="1"/>
    <col min="8" max="16384" width="9.08984375" style="134"/>
  </cols>
  <sheetData>
    <row r="1" spans="2:8" ht="14" thickBot="1" x14ac:dyDescent="0.35"/>
    <row r="2" spans="2:8" ht="14" thickBot="1" x14ac:dyDescent="0.35">
      <c r="B2" s="135" t="s">
        <v>111</v>
      </c>
      <c r="C2" s="136"/>
      <c r="D2" s="136"/>
      <c r="E2" s="136"/>
      <c r="F2" s="137" t="s">
        <v>112</v>
      </c>
      <c r="G2" s="138" t="s">
        <v>113</v>
      </c>
    </row>
    <row r="3" spans="2:8" ht="14" thickBot="1" x14ac:dyDescent="0.35">
      <c r="B3" s="139" t="s">
        <v>114</v>
      </c>
      <c r="C3" s="140"/>
      <c r="D3" s="141"/>
      <c r="E3" s="142"/>
      <c r="F3" s="143">
        <v>18</v>
      </c>
      <c r="G3" s="144" t="s">
        <v>23</v>
      </c>
    </row>
    <row r="4" spans="2:8" ht="15" thickBot="1" x14ac:dyDescent="0.35">
      <c r="B4" s="139" t="s">
        <v>115</v>
      </c>
      <c r="C4" s="140"/>
      <c r="D4" s="141"/>
      <c r="E4" s="142"/>
      <c r="F4" s="145">
        <v>26.6553</v>
      </c>
      <c r="G4" s="144" t="s">
        <v>116</v>
      </c>
    </row>
    <row r="5" spans="2:8" ht="14" thickBot="1" x14ac:dyDescent="0.35">
      <c r="B5" s="146" t="s">
        <v>117</v>
      </c>
      <c r="C5" s="147"/>
      <c r="D5" s="148"/>
      <c r="E5" s="149"/>
      <c r="F5" s="145">
        <v>22.7</v>
      </c>
      <c r="G5" s="144" t="s">
        <v>23</v>
      </c>
      <c r="H5" s="150"/>
    </row>
    <row r="6" spans="2:8" ht="14" thickBot="1" x14ac:dyDescent="0.35">
      <c r="B6" s="146" t="s">
        <v>118</v>
      </c>
      <c r="C6" s="147"/>
      <c r="D6" s="148"/>
      <c r="E6" s="149"/>
      <c r="F6" s="145">
        <v>33.549999999999997</v>
      </c>
      <c r="G6" s="151" t="s">
        <v>23</v>
      </c>
    </row>
    <row r="9" spans="2:8" x14ac:dyDescent="0.3">
      <c r="B9" s="134" t="s">
        <v>119</v>
      </c>
      <c r="F9" s="134">
        <v>9.7690000000000001</v>
      </c>
      <c r="G9" s="134" t="s">
        <v>120</v>
      </c>
    </row>
    <row r="10" spans="2:8" x14ac:dyDescent="0.3">
      <c r="B10" s="134" t="s">
        <v>121</v>
      </c>
      <c r="C10" s="134">
        <v>3</v>
      </c>
      <c r="D10" s="134" t="s">
        <v>122</v>
      </c>
      <c r="F10" s="152">
        <f>F4*C10+F3+F5+F6</f>
        <v>154.2159</v>
      </c>
      <c r="G10" s="134" t="s">
        <v>123</v>
      </c>
    </row>
    <row r="11" spans="2:8" x14ac:dyDescent="0.3">
      <c r="B11" s="134" t="s">
        <v>124</v>
      </c>
      <c r="C11" s="134">
        <v>1675</v>
      </c>
      <c r="D11" s="134" t="s">
        <v>125</v>
      </c>
      <c r="F11" s="134">
        <f>C11*C10</f>
        <v>5025</v>
      </c>
      <c r="G11" s="134" t="s">
        <v>126</v>
      </c>
    </row>
    <row r="12" spans="2:8" x14ac:dyDescent="0.3">
      <c r="F12" s="153">
        <f>F11*F9</f>
        <v>49089.224999999999</v>
      </c>
      <c r="G12" s="134" t="s">
        <v>127</v>
      </c>
    </row>
    <row r="13" spans="2:8" ht="14" thickBot="1" x14ac:dyDescent="0.35"/>
    <row r="14" spans="2:8" ht="14" thickBot="1" x14ac:dyDescent="0.35">
      <c r="B14" s="154" t="s">
        <v>128</v>
      </c>
      <c r="C14" s="155"/>
      <c r="D14" s="155"/>
      <c r="E14" s="156"/>
      <c r="F14" s="154">
        <f>F10/F12</f>
        <v>3.1415427723701077E-3</v>
      </c>
      <c r="G14" s="156" t="s">
        <v>129</v>
      </c>
    </row>
    <row r="16" spans="2:8" x14ac:dyDescent="0.3">
      <c r="D16" s="157"/>
      <c r="E16" s="158"/>
    </row>
    <row r="17" spans="2:14" x14ac:dyDescent="0.3">
      <c r="D17" s="157"/>
      <c r="E17" s="158"/>
      <c r="F17" s="159"/>
    </row>
    <row r="18" spans="2:14" x14ac:dyDescent="0.3">
      <c r="F18" s="160"/>
    </row>
    <row r="20" spans="2:14" ht="14" thickBot="1" x14ac:dyDescent="0.35">
      <c r="B20" s="134" t="s">
        <v>130</v>
      </c>
    </row>
    <row r="21" spans="2:14" ht="14.5" x14ac:dyDescent="0.35">
      <c r="B21" s="161" t="s">
        <v>131</v>
      </c>
      <c r="C21" s="162"/>
      <c r="D21" s="162"/>
      <c r="E21" s="162"/>
      <c r="F21" s="162"/>
      <c r="G21" s="162"/>
      <c r="H21" s="162"/>
      <c r="I21" s="162"/>
      <c r="J21" s="162"/>
      <c r="K21" s="162"/>
      <c r="L21" s="162"/>
      <c r="M21" s="162"/>
      <c r="N21" s="163"/>
    </row>
    <row r="22" spans="2:14" x14ac:dyDescent="0.3">
      <c r="B22" s="164" t="s">
        <v>132</v>
      </c>
      <c r="N22" s="165"/>
    </row>
    <row r="23" spans="2:14" x14ac:dyDescent="0.3">
      <c r="B23" s="166" t="s">
        <v>133</v>
      </c>
      <c r="N23" s="165"/>
    </row>
    <row r="24" spans="2:14" x14ac:dyDescent="0.3">
      <c r="B24" s="164" t="s">
        <v>134</v>
      </c>
      <c r="N24" s="165"/>
    </row>
    <row r="25" spans="2:14" ht="14" thickBot="1" x14ac:dyDescent="0.35">
      <c r="B25" s="167" t="s">
        <v>135</v>
      </c>
      <c r="C25" s="168"/>
      <c r="D25" s="168"/>
      <c r="E25" s="168"/>
      <c r="F25" s="168"/>
      <c r="G25" s="168"/>
      <c r="H25" s="168"/>
      <c r="I25" s="168"/>
      <c r="J25" s="168"/>
      <c r="K25" s="168"/>
      <c r="L25" s="168"/>
      <c r="M25" s="168"/>
      <c r="N25" s="169"/>
    </row>
  </sheetData>
  <hyperlinks>
    <hyperlink ref="B23" display="1 standaard kubieke meter gas (m3(n) heeft een bovenwaarde van 35,17 MJ. 1 kWh heeft een energie inhoud van 3,6 MJ." xr:uid="{D062B9DE-0200-4CC4-9125-0826F92777B4}"/>
    <hyperlink ref="B21" r:id="rId1" xr:uid="{FA6ACAAD-2E7D-434A-9C60-CAAE52D722A2}"/>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63DC-6FF1-4AC9-8FB9-AE3D23311F64}">
  <sheetPr>
    <pageSetUpPr fitToPage="1"/>
  </sheetPr>
  <dimension ref="A1:R58"/>
  <sheetViews>
    <sheetView zoomScale="85" zoomScaleNormal="85" workbookViewId="0">
      <selection activeCell="G38" sqref="G38"/>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6.15" customHeight="1" thickBot="1" x14ac:dyDescent="0.3">
      <c r="A1" s="215" t="s">
        <v>72</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13.11</v>
      </c>
      <c r="E13" s="36">
        <v>81.97</v>
      </c>
      <c r="F13" s="36">
        <v>327.89</v>
      </c>
      <c r="G13" s="36">
        <v>3132.16</v>
      </c>
      <c r="H13" s="37"/>
      <c r="I13" s="38"/>
      <c r="J13" s="37"/>
      <c r="K13" s="39"/>
    </row>
    <row r="14" spans="1:11" ht="18.75" customHeight="1" x14ac:dyDescent="0.3">
      <c r="A14" s="32"/>
      <c r="B14" s="33" t="s">
        <v>24</v>
      </c>
      <c r="C14" s="34" t="s">
        <v>25</v>
      </c>
      <c r="D14" s="40">
        <v>1.8356000000000001E-2</v>
      </c>
      <c r="E14" s="41">
        <v>4.5839000000000001E-3</v>
      </c>
      <c r="F14" s="41">
        <v>2.9445000000000001E-3</v>
      </c>
      <c r="G14" s="41">
        <v>1.4019999999999999E-4</v>
      </c>
      <c r="H14" s="40">
        <v>1.4019999999999999E-4</v>
      </c>
      <c r="I14" s="42">
        <v>1.36E-4</v>
      </c>
      <c r="J14" s="40">
        <v>5.7669999999999998E-4</v>
      </c>
      <c r="K14" s="43">
        <v>4.2690000000000002E-4</v>
      </c>
    </row>
    <row r="15" spans="1:11" ht="18.75" customHeight="1" x14ac:dyDescent="0.3">
      <c r="A15" s="32"/>
      <c r="B15" s="33" t="s">
        <v>26</v>
      </c>
      <c r="C15" s="34" t="s">
        <v>27</v>
      </c>
      <c r="D15" s="44"/>
      <c r="E15" s="45"/>
      <c r="F15" s="45"/>
      <c r="G15" s="45"/>
      <c r="H15" s="40">
        <v>1.2528630000000001</v>
      </c>
      <c r="I15" s="42">
        <v>0.2327687</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5.5279999999999999E-4</v>
      </c>
      <c r="E24" s="59">
        <v>5.5279999999999999E-4</v>
      </c>
      <c r="F24" s="60">
        <v>5.5279999999999999E-4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8" ht="18" customHeight="1" x14ac:dyDescent="0.25">
      <c r="A33" s="71" t="s">
        <v>30</v>
      </c>
      <c r="B33" s="63" t="s">
        <v>41</v>
      </c>
      <c r="C33" s="64" t="s">
        <v>25</v>
      </c>
      <c r="D33" s="65"/>
      <c r="E33" s="66"/>
      <c r="F33" s="67"/>
      <c r="G33" s="67"/>
      <c r="H33" s="68"/>
      <c r="I33" s="67"/>
      <c r="J33" s="68"/>
      <c r="K33" s="69"/>
    </row>
    <row r="34" spans="1:18" ht="18" customHeight="1" x14ac:dyDescent="0.25">
      <c r="A34" s="71" t="s">
        <v>42</v>
      </c>
      <c r="B34" s="70" t="s">
        <v>43</v>
      </c>
      <c r="C34" s="64" t="s">
        <v>25</v>
      </c>
      <c r="D34" s="72">
        <v>2.676E-4</v>
      </c>
      <c r="E34" s="73">
        <v>2.676E-4</v>
      </c>
      <c r="F34" s="74">
        <v>2.676E-4</v>
      </c>
      <c r="G34" s="74">
        <v>4.88E-5</v>
      </c>
      <c r="H34" s="75">
        <v>4.88E-5</v>
      </c>
      <c r="I34" s="74">
        <v>6.2999999999999998E-6</v>
      </c>
      <c r="J34" s="68"/>
      <c r="K34" s="69"/>
    </row>
    <row r="35" spans="1:18" ht="18" customHeight="1" x14ac:dyDescent="0.25">
      <c r="A35" s="71" t="s">
        <v>44</v>
      </c>
      <c r="B35" s="70" t="s">
        <v>45</v>
      </c>
      <c r="C35" s="64" t="s">
        <v>25</v>
      </c>
      <c r="D35" s="65"/>
      <c r="E35" s="66"/>
      <c r="F35" s="67"/>
      <c r="G35" s="67"/>
      <c r="H35" s="68"/>
      <c r="I35" s="67"/>
      <c r="J35" s="68"/>
      <c r="K35" s="69"/>
    </row>
    <row r="36" spans="1:18" s="78" customFormat="1" ht="31.5" customHeight="1" x14ac:dyDescent="0.35">
      <c r="A36" s="76" t="s">
        <v>46</v>
      </c>
      <c r="B36" s="77" t="s">
        <v>47</v>
      </c>
      <c r="C36" s="64" t="s">
        <v>25</v>
      </c>
      <c r="D36" s="72">
        <v>5.24E-5</v>
      </c>
      <c r="E36" s="73">
        <v>5.24E-5</v>
      </c>
      <c r="F36" s="74">
        <v>5.24E-5</v>
      </c>
      <c r="G36" s="74">
        <v>9.5000000000000005E-6</v>
      </c>
      <c r="H36" s="75">
        <v>9.5000000000000005E-6</v>
      </c>
      <c r="I36" s="74">
        <v>1.1999999999999999E-6</v>
      </c>
      <c r="J36" s="68"/>
      <c r="K36" s="69"/>
    </row>
    <row r="37" spans="1:18" ht="13" thickBot="1" x14ac:dyDescent="0.3">
      <c r="A37" s="79"/>
      <c r="B37" s="3"/>
      <c r="C37" s="80"/>
      <c r="D37" s="81"/>
      <c r="E37" s="82"/>
      <c r="F37" s="82"/>
      <c r="G37" s="82"/>
      <c r="H37" s="81"/>
      <c r="I37" s="83"/>
      <c r="J37" s="81"/>
      <c r="K37" s="84"/>
    </row>
    <row r="39" spans="1:18" ht="14.15" customHeight="1" x14ac:dyDescent="0.3">
      <c r="A39" s="103" t="s">
        <v>73</v>
      </c>
      <c r="B39" s="104" t="s">
        <v>74</v>
      </c>
      <c r="C39" s="105"/>
      <c r="D39" s="105"/>
      <c r="E39" s="86"/>
      <c r="F39" s="86"/>
      <c r="G39" s="86"/>
      <c r="H39" s="105"/>
      <c r="I39" s="85"/>
      <c r="J39" s="85"/>
      <c r="K39" s="85"/>
      <c r="L39" s="85"/>
    </row>
    <row r="40" spans="1:18" ht="14.15" customHeight="1" x14ac:dyDescent="0.3">
      <c r="A40" s="103" t="s">
        <v>73</v>
      </c>
      <c r="B40" s="86" t="s">
        <v>75</v>
      </c>
      <c r="C40" s="86"/>
      <c r="D40" s="86"/>
      <c r="E40" s="86"/>
      <c r="F40" s="86"/>
      <c r="G40" s="86"/>
      <c r="H40" s="86"/>
      <c r="I40" s="87"/>
      <c r="J40" s="87"/>
      <c r="K40" s="85"/>
      <c r="L40" s="85"/>
    </row>
    <row r="41" spans="1:18" ht="14.15" customHeight="1" x14ac:dyDescent="0.3">
      <c r="A41" s="103" t="s">
        <v>73</v>
      </c>
      <c r="B41" s="86" t="s">
        <v>76</v>
      </c>
      <c r="C41" s="86"/>
      <c r="D41" s="86"/>
      <c r="E41" s="86"/>
      <c r="F41" s="86"/>
      <c r="G41" s="86"/>
      <c r="H41" s="86"/>
      <c r="I41" s="87"/>
      <c r="J41" s="87"/>
      <c r="K41" s="85"/>
      <c r="L41" s="85"/>
    </row>
    <row r="42" spans="1:18" ht="14.15" customHeight="1" x14ac:dyDescent="0.3">
      <c r="A42" s="103" t="s">
        <v>73</v>
      </c>
      <c r="B42" s="86" t="s">
        <v>77</v>
      </c>
      <c r="C42" s="86"/>
      <c r="D42" s="86"/>
      <c r="E42" s="86"/>
      <c r="F42" s="86"/>
      <c r="G42" s="86"/>
      <c r="H42" s="86"/>
      <c r="I42" s="87"/>
      <c r="J42" s="87"/>
      <c r="K42" s="85"/>
      <c r="L42" s="85"/>
    </row>
    <row r="43" spans="1:18" ht="65.150000000000006" customHeight="1" x14ac:dyDescent="0.3">
      <c r="A43" s="103" t="s">
        <v>73</v>
      </c>
      <c r="B43" s="250" t="s">
        <v>78</v>
      </c>
      <c r="C43" s="250"/>
      <c r="D43" s="250"/>
      <c r="E43" s="250"/>
      <c r="F43" s="250"/>
      <c r="G43" s="250"/>
      <c r="H43" s="106"/>
      <c r="I43" s="106"/>
      <c r="J43" s="106"/>
      <c r="K43" s="106"/>
      <c r="L43" s="106"/>
      <c r="M43" s="106"/>
      <c r="N43" s="106"/>
      <c r="O43" s="87"/>
      <c r="P43" s="87"/>
      <c r="Q43" s="85"/>
      <c r="R43" s="85"/>
    </row>
    <row r="44" spans="1:18" ht="28" customHeight="1" x14ac:dyDescent="0.3">
      <c r="A44" s="103" t="s">
        <v>73</v>
      </c>
      <c r="B44" s="248" t="s">
        <v>79</v>
      </c>
      <c r="C44" s="248"/>
      <c r="D44" s="248"/>
      <c r="E44" s="248"/>
      <c r="F44" s="248"/>
      <c r="G44" s="248"/>
      <c r="H44" s="87"/>
      <c r="I44" s="87"/>
      <c r="J44" s="85"/>
      <c r="K44" s="85"/>
    </row>
    <row r="45" spans="1:18" ht="28" customHeight="1" x14ac:dyDescent="0.3">
      <c r="A45" s="103" t="s">
        <v>73</v>
      </c>
      <c r="B45" s="248" t="s">
        <v>80</v>
      </c>
      <c r="C45" s="248"/>
      <c r="D45" s="248"/>
      <c r="E45" s="248"/>
      <c r="F45" s="248"/>
      <c r="G45" s="248"/>
      <c r="H45" s="87"/>
      <c r="I45" s="87"/>
      <c r="J45" s="85"/>
      <c r="K45" s="85"/>
    </row>
    <row r="46" spans="1:18" ht="28" customHeight="1" x14ac:dyDescent="0.3">
      <c r="A46" s="103" t="s">
        <v>73</v>
      </c>
      <c r="B46" s="248" t="s">
        <v>81</v>
      </c>
      <c r="C46" s="248"/>
      <c r="D46" s="248"/>
      <c r="E46" s="248"/>
      <c r="F46" s="248"/>
      <c r="G46" s="248"/>
      <c r="H46" s="87"/>
      <c r="I46" s="87"/>
      <c r="J46" s="85"/>
      <c r="K46" s="85"/>
    </row>
    <row r="47" spans="1:18" ht="28" customHeight="1" x14ac:dyDescent="0.25">
      <c r="A47" s="103" t="s">
        <v>73</v>
      </c>
      <c r="B47" s="249" t="s">
        <v>82</v>
      </c>
      <c r="C47" s="249"/>
      <c r="D47" s="249"/>
      <c r="E47" s="249"/>
      <c r="F47" s="249"/>
      <c r="G47" s="249"/>
      <c r="H47" s="87"/>
      <c r="I47" s="87"/>
      <c r="J47" s="85"/>
      <c r="K47" s="85"/>
    </row>
    <row r="48" spans="1:18" ht="14.15" customHeight="1" x14ac:dyDescent="0.3">
      <c r="A48" s="103" t="s">
        <v>73</v>
      </c>
      <c r="B48" s="104" t="s">
        <v>83</v>
      </c>
      <c r="C48" s="86"/>
      <c r="D48" s="86"/>
      <c r="E48" s="86"/>
      <c r="F48" s="86"/>
      <c r="G48" s="86"/>
      <c r="H48" s="86"/>
      <c r="I48" s="87"/>
      <c r="J48" s="87"/>
      <c r="K48" s="85"/>
      <c r="L48" s="85"/>
    </row>
    <row r="49" spans="1:11" ht="13" x14ac:dyDescent="0.3">
      <c r="A49" s="89"/>
      <c r="B49" s="87"/>
      <c r="C49" s="87"/>
      <c r="D49" s="87"/>
      <c r="E49" s="87"/>
      <c r="F49" s="87"/>
      <c r="G49" s="87"/>
      <c r="H49" s="87"/>
      <c r="I49" s="87"/>
      <c r="J49" s="85"/>
      <c r="K49" s="85"/>
    </row>
    <row r="50" spans="1:11" ht="13" x14ac:dyDescent="0.3">
      <c r="A50" s="88"/>
      <c r="B50" s="90"/>
      <c r="C50" s="87"/>
      <c r="D50" s="87"/>
      <c r="E50" s="87"/>
      <c r="F50" s="87"/>
      <c r="G50" s="87"/>
      <c r="H50" s="87"/>
      <c r="I50" s="87"/>
      <c r="J50" s="85"/>
      <c r="K50" s="85"/>
    </row>
    <row r="51" spans="1:11" ht="13" x14ac:dyDescent="0.3">
      <c r="A51" s="91"/>
      <c r="B51" s="90"/>
      <c r="C51" s="87"/>
      <c r="D51" s="87"/>
      <c r="E51" s="87"/>
      <c r="F51" s="87"/>
      <c r="G51" s="87"/>
      <c r="H51" s="87"/>
      <c r="I51" s="87"/>
      <c r="J51" s="85"/>
      <c r="K51" s="85"/>
    </row>
    <row r="52" spans="1:11" ht="13" x14ac:dyDescent="0.3">
      <c r="A52" s="91"/>
      <c r="B52" s="90"/>
      <c r="C52" s="87"/>
      <c r="D52" s="87"/>
      <c r="E52" s="87"/>
      <c r="F52" s="87"/>
      <c r="G52" s="87"/>
      <c r="H52" s="87"/>
      <c r="I52" s="87"/>
      <c r="J52" s="85"/>
      <c r="K52" s="85"/>
    </row>
    <row r="53" spans="1:11" ht="14.5" x14ac:dyDescent="0.3">
      <c r="A53" s="88"/>
      <c r="B53" s="107"/>
      <c r="C53" s="87"/>
      <c r="D53" s="85"/>
      <c r="E53" s="85"/>
      <c r="F53" s="85"/>
      <c r="G53" s="87"/>
      <c r="H53" s="87"/>
      <c r="I53" s="87"/>
      <c r="J53" s="85"/>
      <c r="K53" s="85"/>
    </row>
    <row r="54" spans="1:11" ht="13" x14ac:dyDescent="0.3">
      <c r="A54" s="91"/>
      <c r="B54" s="90"/>
      <c r="C54" s="87"/>
      <c r="D54" s="85"/>
      <c r="E54" s="85"/>
      <c r="F54" s="85"/>
      <c r="G54" s="87"/>
      <c r="H54" s="87"/>
      <c r="I54" s="87"/>
      <c r="J54" s="85"/>
      <c r="K54" s="85"/>
    </row>
    <row r="55" spans="1:11" ht="13" x14ac:dyDescent="0.3">
      <c r="A55" s="88"/>
      <c r="B55" s="90"/>
      <c r="C55" s="87"/>
      <c r="D55" s="85"/>
      <c r="E55" s="85"/>
      <c r="F55" s="85"/>
      <c r="G55" s="87"/>
      <c r="H55" s="87"/>
      <c r="I55" s="87"/>
      <c r="J55" s="85"/>
      <c r="K55" s="85"/>
    </row>
    <row r="56" spans="1:11" ht="13" x14ac:dyDescent="0.3">
      <c r="A56" s="88"/>
      <c r="B56" s="87"/>
      <c r="C56" s="87"/>
      <c r="D56" s="85"/>
      <c r="E56" s="85"/>
      <c r="F56" s="85"/>
      <c r="G56" s="87"/>
      <c r="H56" s="87"/>
      <c r="I56" s="87"/>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4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E5C8-FA78-4263-8317-2C9CC51A8F34}">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7265625" style="1" customWidth="1"/>
    <col min="10" max="16384" width="9.1796875" style="1"/>
  </cols>
  <sheetData>
    <row r="1" spans="1:9" s="93" customFormat="1" ht="29.15" customHeight="1" thickBot="1" x14ac:dyDescent="0.4">
      <c r="A1" s="215" t="s">
        <v>69</v>
      </c>
      <c r="B1" s="216"/>
      <c r="C1" s="216"/>
      <c r="D1" s="217"/>
      <c r="E1" s="92"/>
      <c r="F1" s="92"/>
      <c r="G1" s="92"/>
      <c r="H1" s="92"/>
      <c r="I1" s="92"/>
    </row>
    <row r="2" spans="1:9" x14ac:dyDescent="0.25">
      <c r="A2" s="94"/>
    </row>
    <row r="3" spans="1:9" ht="15" customHeight="1" thickBot="1" x14ac:dyDescent="0.3">
      <c r="A3" s="94"/>
    </row>
    <row r="4" spans="1:9" ht="15" customHeight="1" x14ac:dyDescent="0.25">
      <c r="A4" s="236"/>
      <c r="B4" s="237"/>
      <c r="C4" s="238"/>
      <c r="D4" s="254" t="s">
        <v>70</v>
      </c>
    </row>
    <row r="5" spans="1:9" ht="21" customHeight="1" thickBot="1" x14ac:dyDescent="0.3">
      <c r="A5" s="251"/>
      <c r="B5" s="252"/>
      <c r="C5" s="253"/>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00">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01">
        <v>83.86</v>
      </c>
    </row>
    <row r="12" spans="1:9" ht="16" thickBot="1" x14ac:dyDescent="0.4">
      <c r="A12" s="79"/>
      <c r="B12" s="3"/>
      <c r="C12" s="80"/>
      <c r="D12" s="102"/>
    </row>
    <row r="14" spans="1:9" ht="35.15" customHeight="1" x14ac:dyDescent="0.25">
      <c r="A14" s="256" t="s">
        <v>71</v>
      </c>
      <c r="B14" s="256"/>
      <c r="C14" s="256"/>
      <c r="D14" s="256"/>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scale="6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C6E9-98BE-4366-B18C-36EDDD357E82}">
  <sheetPr>
    <pageSetUpPr fitToPage="1"/>
  </sheetPr>
  <dimension ref="A1:K58"/>
  <sheetViews>
    <sheetView zoomScale="85" zoomScaleNormal="85" workbookViewId="0">
      <selection activeCell="B56" sqref="B56"/>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7.65" customHeight="1" thickBot="1" x14ac:dyDescent="0.3">
      <c r="A1" s="215" t="s">
        <v>84</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11.6</v>
      </c>
      <c r="E13" s="36">
        <v>42.91</v>
      </c>
      <c r="F13" s="36">
        <v>580.15</v>
      </c>
      <c r="G13" s="36">
        <v>2090.54</v>
      </c>
      <c r="H13" s="37"/>
      <c r="I13" s="38"/>
      <c r="J13" s="37"/>
      <c r="K13" s="39"/>
    </row>
    <row r="14" spans="1:11" ht="18.75" customHeight="1" x14ac:dyDescent="0.3">
      <c r="A14" s="32"/>
      <c r="B14" s="33" t="s">
        <v>24</v>
      </c>
      <c r="C14" s="34" t="s">
        <v>25</v>
      </c>
      <c r="D14" s="40">
        <v>1.18966E-2</v>
      </c>
      <c r="E14" s="41">
        <v>5.6341000000000004E-3</v>
      </c>
      <c r="F14" s="41">
        <v>2.0523999999999998E-3</v>
      </c>
      <c r="G14" s="41">
        <v>5.421E-4</v>
      </c>
      <c r="H14" s="40">
        <v>2.7109999999999998E-4</v>
      </c>
      <c r="I14" s="42">
        <v>1.727E-4</v>
      </c>
      <c r="J14" s="40">
        <v>5.7669999999999998E-4</v>
      </c>
      <c r="K14" s="43">
        <v>4.2690000000000002E-4</v>
      </c>
    </row>
    <row r="15" spans="1:11" ht="18.75" customHeight="1" x14ac:dyDescent="0.3">
      <c r="A15" s="32"/>
      <c r="B15" s="33" t="s">
        <v>26</v>
      </c>
      <c r="C15" s="34" t="s">
        <v>27</v>
      </c>
      <c r="D15" s="44"/>
      <c r="E15" s="45"/>
      <c r="F15" s="45"/>
      <c r="G15" s="45"/>
      <c r="H15" s="40">
        <v>1.4867391000000001</v>
      </c>
      <c r="I15" s="42">
        <v>0.94722379999999995</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2.331E-4</v>
      </c>
      <c r="E24" s="59">
        <v>2.331E-4</v>
      </c>
      <c r="F24" s="60">
        <v>2.331E-4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1.2195999999999999E-3</v>
      </c>
      <c r="E34" s="73">
        <v>1.2195999999999999E-3</v>
      </c>
      <c r="F34" s="74">
        <v>1.2195999999999999E-3</v>
      </c>
      <c r="G34" s="74">
        <v>2.1369999999999999E-4</v>
      </c>
      <c r="H34" s="75">
        <v>2.1369999999999999E-4</v>
      </c>
      <c r="I34" s="74">
        <v>6.6400000000000001E-5</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1.4550000000000001E-4</v>
      </c>
      <c r="E36" s="73">
        <v>1.4550000000000001E-4</v>
      </c>
      <c r="F36" s="74">
        <v>1.4550000000000001E-4</v>
      </c>
      <c r="G36" s="74">
        <v>2.55E-5</v>
      </c>
      <c r="H36" s="75">
        <v>2.55E-5</v>
      </c>
      <c r="I36" s="74">
        <v>7.9000000000000006E-6</v>
      </c>
      <c r="J36" s="68"/>
      <c r="K36" s="69"/>
    </row>
    <row r="37" spans="1:11" ht="13" thickBot="1" x14ac:dyDescent="0.3">
      <c r="A37" s="79"/>
      <c r="B37" s="3"/>
      <c r="C37" s="80"/>
      <c r="D37" s="81"/>
      <c r="E37" s="82"/>
      <c r="F37" s="82"/>
      <c r="G37" s="82"/>
      <c r="H37" s="81"/>
      <c r="I37" s="83"/>
      <c r="J37" s="81"/>
      <c r="K37" s="84"/>
    </row>
    <row r="39" spans="1:11" ht="13" x14ac:dyDescent="0.3">
      <c r="A39" s="86" t="s">
        <v>49</v>
      </c>
      <c r="B39" s="87"/>
      <c r="C39" s="87"/>
      <c r="D39" s="87"/>
      <c r="E39" s="87"/>
      <c r="F39" s="87"/>
      <c r="G39" s="87"/>
      <c r="H39" s="87"/>
      <c r="I39" s="87"/>
      <c r="J39" s="87"/>
      <c r="K39" s="85"/>
    </row>
    <row r="40" spans="1:11" ht="13" x14ac:dyDescent="0.3">
      <c r="A40" s="88" t="s">
        <v>50</v>
      </c>
      <c r="B40" s="87" t="s">
        <v>51</v>
      </c>
      <c r="C40" s="87"/>
      <c r="D40" s="87"/>
      <c r="E40" s="87"/>
      <c r="F40" s="87"/>
      <c r="G40" s="87"/>
      <c r="H40" s="87"/>
      <c r="I40" s="87"/>
      <c r="J40" s="87"/>
      <c r="K40" s="85"/>
    </row>
    <row r="41" spans="1:11" ht="13" x14ac:dyDescent="0.3">
      <c r="A41" s="88" t="s">
        <v>50</v>
      </c>
      <c r="B41" s="87" t="s">
        <v>85</v>
      </c>
      <c r="C41" s="87"/>
      <c r="D41" s="87"/>
      <c r="E41" s="87"/>
      <c r="F41" s="87"/>
      <c r="G41" s="87"/>
      <c r="H41" s="87"/>
      <c r="I41" s="87"/>
      <c r="J41" s="87"/>
      <c r="K41" s="85"/>
    </row>
    <row r="42" spans="1:11" ht="13" x14ac:dyDescent="0.3">
      <c r="A42" s="88" t="s">
        <v>50</v>
      </c>
      <c r="B42" s="87" t="s">
        <v>53</v>
      </c>
      <c r="C42" s="87"/>
      <c r="D42" s="87"/>
      <c r="E42" s="87"/>
      <c r="F42" s="87"/>
      <c r="G42" s="87"/>
      <c r="H42" s="87"/>
      <c r="I42" s="87"/>
      <c r="J42" s="87"/>
      <c r="K42" s="85"/>
    </row>
    <row r="43" spans="1:11" ht="13" x14ac:dyDescent="0.3">
      <c r="A43" s="88"/>
      <c r="B43" s="87" t="s">
        <v>54</v>
      </c>
      <c r="C43" s="87"/>
      <c r="D43" s="87"/>
      <c r="E43" s="87"/>
      <c r="F43" s="87"/>
      <c r="G43" s="87"/>
      <c r="H43" s="87"/>
      <c r="I43" s="87"/>
      <c r="J43" s="87"/>
      <c r="K43" s="85"/>
    </row>
    <row r="44" spans="1:11" ht="13" x14ac:dyDescent="0.3">
      <c r="A44" s="88" t="s">
        <v>50</v>
      </c>
      <c r="B44" s="87" t="s">
        <v>55</v>
      </c>
      <c r="C44" s="87"/>
      <c r="D44" s="87"/>
      <c r="E44" s="87"/>
      <c r="F44" s="87"/>
      <c r="G44" s="87"/>
      <c r="H44" s="87"/>
      <c r="I44" s="87"/>
      <c r="J44" s="87"/>
      <c r="K44" s="85"/>
    </row>
    <row r="45" spans="1:11" ht="13" x14ac:dyDescent="0.3">
      <c r="A45" s="88" t="s">
        <v>50</v>
      </c>
      <c r="B45" s="87" t="s">
        <v>56</v>
      </c>
      <c r="C45" s="87"/>
      <c r="D45" s="87"/>
      <c r="E45" s="87"/>
      <c r="F45" s="87"/>
      <c r="G45" s="87"/>
      <c r="H45" s="87"/>
      <c r="I45" s="87"/>
      <c r="J45" s="87"/>
      <c r="K45" s="85"/>
    </row>
    <row r="46" spans="1:11" ht="13" x14ac:dyDescent="0.3">
      <c r="A46" s="88" t="s">
        <v>86</v>
      </c>
      <c r="B46" s="87" t="s">
        <v>58</v>
      </c>
      <c r="C46" s="87"/>
      <c r="D46" s="87"/>
      <c r="E46" s="87"/>
      <c r="F46" s="87"/>
      <c r="G46" s="87"/>
      <c r="H46" s="87"/>
      <c r="I46" s="87"/>
      <c r="J46" s="87"/>
      <c r="K46" s="85"/>
    </row>
    <row r="47" spans="1:11" x14ac:dyDescent="0.25">
      <c r="A47" s="87"/>
      <c r="B47" s="87" t="s">
        <v>59</v>
      </c>
      <c r="C47" s="87"/>
      <c r="D47" s="87"/>
      <c r="E47" s="87"/>
      <c r="F47" s="87"/>
      <c r="G47" s="87"/>
      <c r="H47" s="87"/>
      <c r="I47" s="87"/>
      <c r="J47" s="87"/>
      <c r="K47" s="85"/>
    </row>
    <row r="48" spans="1:11" ht="13" x14ac:dyDescent="0.3">
      <c r="A48" s="89" t="s">
        <v>60</v>
      </c>
      <c r="B48" s="87"/>
      <c r="C48" s="87"/>
      <c r="D48" s="87"/>
      <c r="E48" s="87"/>
      <c r="F48" s="87"/>
      <c r="G48" s="87"/>
      <c r="H48" s="87"/>
      <c r="I48" s="87"/>
      <c r="J48" s="87"/>
      <c r="K48" s="85"/>
    </row>
    <row r="49" spans="1:11" ht="13" x14ac:dyDescent="0.3">
      <c r="A49" s="88" t="s">
        <v>50</v>
      </c>
      <c r="B49" s="90" t="s">
        <v>61</v>
      </c>
      <c r="C49" s="87"/>
      <c r="D49" s="87"/>
      <c r="E49" s="87"/>
      <c r="F49" s="87"/>
      <c r="G49" s="87"/>
      <c r="H49" s="87"/>
      <c r="I49" s="87"/>
      <c r="J49" s="87"/>
      <c r="K49" s="85"/>
    </row>
    <row r="50" spans="1:11" ht="13" x14ac:dyDescent="0.3">
      <c r="A50" s="91"/>
      <c r="B50" s="90" t="s">
        <v>62</v>
      </c>
      <c r="C50" s="87"/>
      <c r="D50" s="87"/>
      <c r="E50" s="87"/>
      <c r="F50" s="87"/>
      <c r="G50" s="87"/>
      <c r="H50" s="87"/>
      <c r="I50" s="87"/>
      <c r="J50" s="87"/>
      <c r="K50" s="85"/>
    </row>
    <row r="51" spans="1:11" ht="13" x14ac:dyDescent="0.3">
      <c r="A51" s="91"/>
      <c r="B51" s="90" t="s">
        <v>63</v>
      </c>
      <c r="C51" s="87"/>
      <c r="D51" s="87"/>
      <c r="E51" s="87"/>
      <c r="F51" s="87"/>
      <c r="G51" s="87"/>
      <c r="H51" s="87"/>
      <c r="I51" s="87"/>
      <c r="J51" s="87"/>
      <c r="K51" s="85"/>
    </row>
    <row r="52" spans="1:11" ht="13" x14ac:dyDescent="0.3">
      <c r="A52" s="88" t="s">
        <v>50</v>
      </c>
      <c r="B52" s="90" t="s">
        <v>64</v>
      </c>
      <c r="C52" s="87"/>
      <c r="D52" s="87"/>
      <c r="E52" s="87"/>
      <c r="F52" s="87"/>
      <c r="G52" s="87"/>
      <c r="H52" s="87"/>
      <c r="I52" s="87"/>
      <c r="J52" s="87"/>
      <c r="K52" s="85"/>
    </row>
    <row r="53" spans="1:11" ht="13" x14ac:dyDescent="0.3">
      <c r="A53" s="91"/>
      <c r="B53" s="90" t="s">
        <v>65</v>
      </c>
      <c r="C53" s="87"/>
      <c r="D53" s="87"/>
      <c r="E53" s="87"/>
      <c r="F53" s="87"/>
      <c r="G53" s="87"/>
      <c r="H53" s="87"/>
      <c r="I53" s="87"/>
      <c r="J53" s="87"/>
      <c r="K53" s="85"/>
    </row>
    <row r="54" spans="1:11" ht="13" x14ac:dyDescent="0.3">
      <c r="A54" s="88" t="s">
        <v>50</v>
      </c>
      <c r="B54" s="90" t="s">
        <v>66</v>
      </c>
      <c r="C54" s="87"/>
      <c r="D54" s="87"/>
      <c r="E54" s="87"/>
      <c r="F54" s="87"/>
      <c r="G54" s="87"/>
      <c r="H54" s="87"/>
      <c r="I54" s="87"/>
      <c r="J54" s="87"/>
      <c r="K54" s="85"/>
    </row>
    <row r="55" spans="1:11" x14ac:dyDescent="0.25">
      <c r="A55" s="85"/>
      <c r="B55" s="85"/>
      <c r="C55" s="85"/>
      <c r="D55" s="85"/>
      <c r="E55" s="85"/>
      <c r="F55" s="85"/>
      <c r="G55" s="85"/>
      <c r="H55" s="85"/>
      <c r="I55" s="85"/>
      <c r="J55" s="85"/>
      <c r="K55" s="85"/>
    </row>
    <row r="56" spans="1:11" x14ac:dyDescent="0.25">
      <c r="A56" s="85" t="s">
        <v>48</v>
      </c>
      <c r="B56" s="85"/>
      <c r="C56" s="85"/>
      <c r="D56" s="85"/>
      <c r="E56" s="85"/>
      <c r="F56" s="85"/>
      <c r="G56" s="85"/>
      <c r="H56" s="85"/>
      <c r="I56" s="85"/>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DDF4-3476-435F-96C2-4171DA976F12}">
  <sheetPr>
    <pageSetUpPr fitToPage="1"/>
  </sheetPr>
  <dimension ref="A1:K63"/>
  <sheetViews>
    <sheetView zoomScale="85" zoomScaleNormal="85"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7.65" customHeight="1" thickBot="1" x14ac:dyDescent="0.3">
      <c r="A1" s="215" t="s">
        <v>87</v>
      </c>
      <c r="B1" s="216"/>
      <c r="C1" s="216"/>
      <c r="D1" s="216"/>
      <c r="E1" s="216"/>
      <c r="F1" s="216"/>
      <c r="G1" s="216"/>
      <c r="H1" s="216"/>
      <c r="I1" s="216"/>
      <c r="J1" s="216"/>
      <c r="K1" s="217"/>
    </row>
    <row r="2" spans="1:11" x14ac:dyDescent="0.25">
      <c r="J2" s="2"/>
      <c r="K2" s="2"/>
    </row>
    <row r="3" spans="1:11" ht="15" customHeight="1" thickBot="1" x14ac:dyDescent="0.3">
      <c r="J3" s="3"/>
      <c r="K3" s="3"/>
    </row>
    <row r="4" spans="1:11" ht="15" customHeight="1" x14ac:dyDescent="0.25">
      <c r="A4" s="218"/>
      <c r="B4" s="219"/>
      <c r="C4" s="220"/>
      <c r="D4" s="218" t="s">
        <v>0</v>
      </c>
      <c r="E4" s="219"/>
      <c r="F4" s="219"/>
      <c r="G4" s="219"/>
      <c r="H4" s="218" t="s">
        <v>1</v>
      </c>
      <c r="I4" s="219"/>
      <c r="J4" s="218" t="s">
        <v>2</v>
      </c>
      <c r="K4" s="220"/>
    </row>
    <row r="5" spans="1:11" ht="21" customHeight="1" thickBot="1" x14ac:dyDescent="0.3">
      <c r="A5" s="221"/>
      <c r="B5" s="222"/>
      <c r="C5" s="223"/>
      <c r="D5" s="224"/>
      <c r="E5" s="225"/>
      <c r="F5" s="225"/>
      <c r="G5" s="225"/>
      <c r="H5" s="221"/>
      <c r="I5" s="222"/>
      <c r="J5" s="221"/>
      <c r="K5" s="223"/>
    </row>
    <row r="6" spans="1:11" ht="21" customHeight="1" thickBot="1" x14ac:dyDescent="0.35">
      <c r="A6" s="221"/>
      <c r="B6" s="222"/>
      <c r="C6" s="223"/>
      <c r="D6" s="4" t="s">
        <v>3</v>
      </c>
      <c r="E6" s="5" t="s">
        <v>4</v>
      </c>
      <c r="F6" s="6" t="s">
        <v>5</v>
      </c>
      <c r="G6" s="7" t="s">
        <v>6</v>
      </c>
      <c r="H6" s="4" t="s">
        <v>7</v>
      </c>
      <c r="I6" s="8" t="s">
        <v>8</v>
      </c>
      <c r="J6" s="9" t="s">
        <v>9</v>
      </c>
      <c r="K6" s="10" t="s">
        <v>10</v>
      </c>
    </row>
    <row r="7" spans="1:11" ht="21" customHeight="1" thickBot="1" x14ac:dyDescent="0.3">
      <c r="A7" s="221"/>
      <c r="B7" s="222"/>
      <c r="C7" s="223"/>
      <c r="D7" s="221" t="s">
        <v>11</v>
      </c>
      <c r="E7" s="222"/>
      <c r="F7" s="222"/>
      <c r="G7" s="222"/>
      <c r="H7" s="221" t="s">
        <v>11</v>
      </c>
      <c r="I7" s="222"/>
      <c r="J7" s="221" t="s">
        <v>12</v>
      </c>
      <c r="K7" s="223"/>
    </row>
    <row r="8" spans="1:11" ht="18" customHeight="1" x14ac:dyDescent="0.25">
      <c r="A8" s="221"/>
      <c r="B8" s="222"/>
      <c r="C8" s="223"/>
      <c r="D8" s="11" t="s">
        <v>13</v>
      </c>
      <c r="E8" s="12" t="s">
        <v>14</v>
      </c>
      <c r="F8" s="13" t="s">
        <v>15</v>
      </c>
      <c r="G8" s="14" t="s">
        <v>16</v>
      </c>
      <c r="H8" s="11" t="s">
        <v>17</v>
      </c>
      <c r="I8" s="15" t="s">
        <v>18</v>
      </c>
      <c r="J8" s="221"/>
      <c r="K8" s="223"/>
    </row>
    <row r="9" spans="1:11" ht="18" customHeight="1" thickBot="1" x14ac:dyDescent="0.3">
      <c r="A9" s="16"/>
      <c r="B9" s="17"/>
      <c r="C9" s="18"/>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35">
        <v>11.6</v>
      </c>
      <c r="E13" s="36">
        <v>42.91</v>
      </c>
      <c r="F13" s="36">
        <v>580.15</v>
      </c>
      <c r="G13" s="36">
        <v>2090.54</v>
      </c>
      <c r="H13" s="37"/>
      <c r="I13" s="38"/>
      <c r="J13" s="37"/>
      <c r="K13" s="39"/>
    </row>
    <row r="14" spans="1:11" ht="18.75" customHeight="1" x14ac:dyDescent="0.3">
      <c r="A14" s="32"/>
      <c r="B14" s="33" t="s">
        <v>24</v>
      </c>
      <c r="C14" s="34" t="s">
        <v>25</v>
      </c>
      <c r="D14" s="40">
        <v>1.18966E-2</v>
      </c>
      <c r="E14" s="41">
        <v>5.6341000000000004E-3</v>
      </c>
      <c r="F14" s="41">
        <v>2.0523999999999998E-3</v>
      </c>
      <c r="G14" s="41">
        <v>5.421E-4</v>
      </c>
      <c r="H14" s="40">
        <v>2.7109999999999998E-4</v>
      </c>
      <c r="I14" s="42">
        <v>1.727E-4</v>
      </c>
      <c r="J14" s="40">
        <v>5.7669999999999998E-4</v>
      </c>
      <c r="K14" s="43">
        <v>4.2690000000000002E-4</v>
      </c>
    </row>
    <row r="15" spans="1:11" ht="18.75" customHeight="1" x14ac:dyDescent="0.3">
      <c r="A15" s="32"/>
      <c r="B15" s="33" t="s">
        <v>26</v>
      </c>
      <c r="C15" s="34" t="s">
        <v>27</v>
      </c>
      <c r="D15" s="44"/>
      <c r="E15" s="45"/>
      <c r="F15" s="45"/>
      <c r="G15" s="45"/>
      <c r="H15" s="40">
        <v>1.4867391000000001</v>
      </c>
      <c r="I15" s="42">
        <v>0.94722379999999995</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50"/>
      <c r="E17" s="51"/>
      <c r="F17" s="52"/>
      <c r="G17" s="52"/>
      <c r="H17" s="53"/>
      <c r="I17" s="52"/>
      <c r="J17" s="53"/>
      <c r="K17" s="5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29"/>
      <c r="E20" s="230"/>
      <c r="F20" s="230"/>
      <c r="G20" s="231"/>
      <c r="H20" s="226">
        <v>83.86</v>
      </c>
      <c r="I20" s="228"/>
      <c r="J20" s="229"/>
      <c r="K20" s="231"/>
    </row>
    <row r="21" spans="1:11" ht="18" customHeight="1" x14ac:dyDescent="0.3">
      <c r="A21" s="32"/>
      <c r="B21" s="33" t="s">
        <v>33</v>
      </c>
      <c r="C21" s="34" t="s">
        <v>23</v>
      </c>
      <c r="D21" s="226">
        <v>83.86</v>
      </c>
      <c r="E21" s="227"/>
      <c r="F21" s="227"/>
      <c r="G21" s="228"/>
      <c r="H21" s="229"/>
      <c r="I21" s="230"/>
      <c r="J21" s="229"/>
      <c r="K21" s="231"/>
    </row>
    <row r="22" spans="1:11" ht="21" customHeight="1" x14ac:dyDescent="0.3">
      <c r="A22" s="32"/>
      <c r="B22" s="33" t="s">
        <v>34</v>
      </c>
      <c r="C22" s="34" t="s">
        <v>23</v>
      </c>
      <c r="D22" s="226">
        <v>11.53</v>
      </c>
      <c r="E22" s="227"/>
      <c r="F22" s="227"/>
      <c r="G22" s="228"/>
      <c r="H22" s="229"/>
      <c r="I22" s="230"/>
      <c r="J22" s="229"/>
      <c r="K22" s="231"/>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58">
        <v>2.331E-4</v>
      </c>
      <c r="E24" s="59">
        <v>2.331E-4</v>
      </c>
      <c r="F24" s="60">
        <v>2.331E-4</v>
      </c>
      <c r="G24" s="52"/>
      <c r="H24" s="53"/>
      <c r="I24" s="52"/>
      <c r="J24" s="53"/>
      <c r="K24" s="5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50"/>
      <c r="E26" s="51"/>
      <c r="F26" s="52"/>
      <c r="G26" s="52"/>
      <c r="H26" s="53"/>
      <c r="I26" s="52"/>
      <c r="J26" s="53"/>
      <c r="K26" s="5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50"/>
      <c r="E28" s="51"/>
      <c r="F28" s="52"/>
      <c r="G28" s="52"/>
      <c r="H28" s="53"/>
      <c r="I28" s="52"/>
      <c r="J28" s="53"/>
      <c r="K28" s="5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65"/>
      <c r="E31" s="66"/>
      <c r="F31" s="67"/>
      <c r="G31" s="67"/>
      <c r="H31" s="68"/>
      <c r="I31" s="67"/>
      <c r="J31" s="68"/>
      <c r="K31" s="69"/>
    </row>
    <row r="32" spans="1:11" ht="18" customHeight="1" x14ac:dyDescent="0.25">
      <c r="A32" s="62" t="s">
        <v>28</v>
      </c>
      <c r="B32" s="70" t="s">
        <v>40</v>
      </c>
      <c r="C32" s="64" t="s">
        <v>25</v>
      </c>
      <c r="D32" s="65"/>
      <c r="E32" s="66"/>
      <c r="F32" s="67"/>
      <c r="G32" s="67"/>
      <c r="H32" s="68"/>
      <c r="I32" s="67"/>
      <c r="J32" s="68"/>
      <c r="K32" s="69"/>
    </row>
    <row r="33" spans="1:11" ht="18" customHeight="1" x14ac:dyDescent="0.25">
      <c r="A33" s="71" t="s">
        <v>30</v>
      </c>
      <c r="B33" s="63" t="s">
        <v>41</v>
      </c>
      <c r="C33" s="64" t="s">
        <v>25</v>
      </c>
      <c r="D33" s="65"/>
      <c r="E33" s="66"/>
      <c r="F33" s="67"/>
      <c r="G33" s="67"/>
      <c r="H33" s="68"/>
      <c r="I33" s="67"/>
      <c r="J33" s="68"/>
      <c r="K33" s="69"/>
    </row>
    <row r="34" spans="1:11" ht="18" customHeight="1" x14ac:dyDescent="0.25">
      <c r="A34" s="71" t="s">
        <v>42</v>
      </c>
      <c r="B34" s="70" t="s">
        <v>43</v>
      </c>
      <c r="C34" s="64" t="s">
        <v>25</v>
      </c>
      <c r="D34" s="72">
        <v>1.2195999999999999E-3</v>
      </c>
      <c r="E34" s="73">
        <v>1.2195999999999999E-3</v>
      </c>
      <c r="F34" s="74">
        <v>1.2195999999999999E-3</v>
      </c>
      <c r="G34" s="74">
        <v>2.1369999999999999E-4</v>
      </c>
      <c r="H34" s="75">
        <v>2.1369999999999999E-4</v>
      </c>
      <c r="I34" s="74">
        <v>6.6400000000000001E-5</v>
      </c>
      <c r="J34" s="68"/>
      <c r="K34" s="69"/>
    </row>
    <row r="35" spans="1:11" ht="18" customHeight="1" x14ac:dyDescent="0.25">
      <c r="A35" s="71" t="s">
        <v>44</v>
      </c>
      <c r="B35" s="70" t="s">
        <v>45</v>
      </c>
      <c r="C35" s="64" t="s">
        <v>25</v>
      </c>
      <c r="D35" s="65"/>
      <c r="E35" s="66"/>
      <c r="F35" s="67"/>
      <c r="G35" s="67"/>
      <c r="H35" s="68"/>
      <c r="I35" s="67"/>
      <c r="J35" s="68"/>
      <c r="K35" s="69"/>
    </row>
    <row r="36" spans="1:11" s="78" customFormat="1" ht="31.5" customHeight="1" x14ac:dyDescent="0.35">
      <c r="A36" s="76" t="s">
        <v>46</v>
      </c>
      <c r="B36" s="77" t="s">
        <v>47</v>
      </c>
      <c r="C36" s="64" t="s">
        <v>25</v>
      </c>
      <c r="D36" s="72">
        <v>1.4550000000000001E-4</v>
      </c>
      <c r="E36" s="73">
        <v>1.4550000000000001E-4</v>
      </c>
      <c r="F36" s="74">
        <v>1.4550000000000001E-4</v>
      </c>
      <c r="G36" s="74">
        <v>2.55E-5</v>
      </c>
      <c r="H36" s="75">
        <v>2.55E-5</v>
      </c>
      <c r="I36" s="74">
        <v>7.9000000000000006E-6</v>
      </c>
      <c r="J36" s="68"/>
      <c r="K36" s="69"/>
    </row>
    <row r="37" spans="1:11" ht="13" thickBot="1" x14ac:dyDescent="0.3">
      <c r="A37" s="79"/>
      <c r="B37" s="3"/>
      <c r="C37" s="80"/>
      <c r="D37" s="81"/>
      <c r="E37" s="82"/>
      <c r="F37" s="82"/>
      <c r="G37" s="82"/>
      <c r="H37" s="81"/>
      <c r="I37" s="83"/>
      <c r="J37" s="81"/>
      <c r="K37" s="84"/>
    </row>
    <row r="39" spans="1:11" ht="14.15" customHeight="1" x14ac:dyDescent="0.3">
      <c r="A39" s="103" t="s">
        <v>73</v>
      </c>
      <c r="B39" s="104" t="s">
        <v>74</v>
      </c>
      <c r="C39" s="105"/>
      <c r="D39" s="105"/>
      <c r="E39" s="86"/>
      <c r="F39" s="86"/>
      <c r="G39" s="86"/>
      <c r="H39" s="87"/>
      <c r="I39" s="87"/>
      <c r="J39" s="87"/>
      <c r="K39" s="85"/>
    </row>
    <row r="40" spans="1:11" ht="14.15" customHeight="1" x14ac:dyDescent="0.3">
      <c r="A40" s="103" t="s">
        <v>73</v>
      </c>
      <c r="B40" s="86" t="s">
        <v>75</v>
      </c>
      <c r="C40" s="86"/>
      <c r="D40" s="86"/>
      <c r="E40" s="86"/>
      <c r="F40" s="86"/>
      <c r="G40" s="86"/>
      <c r="H40" s="87"/>
      <c r="I40" s="87"/>
      <c r="J40" s="87"/>
      <c r="K40" s="85"/>
    </row>
    <row r="41" spans="1:11" ht="14.15" customHeight="1" x14ac:dyDescent="0.3">
      <c r="A41" s="103" t="s">
        <v>73</v>
      </c>
      <c r="B41" s="86" t="s">
        <v>76</v>
      </c>
      <c r="C41" s="86"/>
      <c r="D41" s="86"/>
      <c r="E41" s="86"/>
      <c r="F41" s="86"/>
      <c r="G41" s="86"/>
      <c r="H41" s="87"/>
      <c r="I41" s="87"/>
      <c r="J41" s="87"/>
      <c r="K41" s="85"/>
    </row>
    <row r="42" spans="1:11" ht="14.15" customHeight="1" x14ac:dyDescent="0.3">
      <c r="A42" s="103" t="s">
        <v>73</v>
      </c>
      <c r="B42" s="86" t="s">
        <v>77</v>
      </c>
      <c r="C42" s="86"/>
      <c r="D42" s="86"/>
      <c r="E42" s="86"/>
      <c r="F42" s="86"/>
      <c r="G42" s="86"/>
      <c r="H42" s="87"/>
      <c r="I42" s="87"/>
      <c r="J42" s="87"/>
      <c r="K42" s="85"/>
    </row>
    <row r="43" spans="1:11" ht="65.150000000000006" customHeight="1" x14ac:dyDescent="0.3">
      <c r="A43" s="103" t="s">
        <v>73</v>
      </c>
      <c r="B43" s="250" t="s">
        <v>78</v>
      </c>
      <c r="C43" s="250"/>
      <c r="D43" s="250"/>
      <c r="E43" s="250"/>
      <c r="F43" s="250"/>
      <c r="G43" s="250"/>
      <c r="H43" s="87"/>
      <c r="I43" s="87"/>
      <c r="J43" s="87"/>
      <c r="K43" s="85"/>
    </row>
    <row r="44" spans="1:11" ht="28" customHeight="1" x14ac:dyDescent="0.3">
      <c r="A44" s="103" t="s">
        <v>73</v>
      </c>
      <c r="B44" s="248" t="s">
        <v>79</v>
      </c>
      <c r="C44" s="248"/>
      <c r="D44" s="248"/>
      <c r="E44" s="248"/>
      <c r="F44" s="248"/>
      <c r="G44" s="248"/>
      <c r="H44" s="87"/>
      <c r="I44" s="87"/>
      <c r="J44" s="87"/>
      <c r="K44" s="85"/>
    </row>
    <row r="45" spans="1:11" ht="28" customHeight="1" x14ac:dyDescent="0.3">
      <c r="A45" s="103" t="s">
        <v>73</v>
      </c>
      <c r="B45" s="248" t="s">
        <v>80</v>
      </c>
      <c r="C45" s="248"/>
      <c r="D45" s="248"/>
      <c r="E45" s="248"/>
      <c r="F45" s="248"/>
      <c r="G45" s="248"/>
      <c r="H45" s="87"/>
      <c r="I45" s="87"/>
      <c r="J45" s="87"/>
      <c r="K45" s="85"/>
    </row>
    <row r="46" spans="1:11" ht="28" customHeight="1" x14ac:dyDescent="0.3">
      <c r="A46" s="103" t="s">
        <v>73</v>
      </c>
      <c r="B46" s="248" t="s">
        <v>81</v>
      </c>
      <c r="C46" s="248"/>
      <c r="D46" s="248"/>
      <c r="E46" s="248"/>
      <c r="F46" s="248"/>
      <c r="G46" s="248"/>
      <c r="H46" s="87"/>
      <c r="I46" s="87"/>
      <c r="J46" s="87"/>
      <c r="K46" s="85"/>
    </row>
    <row r="47" spans="1:11" ht="28" customHeight="1" x14ac:dyDescent="0.25">
      <c r="A47" s="103" t="s">
        <v>73</v>
      </c>
      <c r="B47" s="249" t="s">
        <v>82</v>
      </c>
      <c r="C47" s="249"/>
      <c r="D47" s="249"/>
      <c r="E47" s="249"/>
      <c r="F47" s="249"/>
      <c r="G47" s="249"/>
      <c r="H47" s="87"/>
      <c r="I47" s="87"/>
      <c r="J47" s="87"/>
      <c r="K47" s="85"/>
    </row>
    <row r="48" spans="1:11" ht="14.15" customHeight="1" x14ac:dyDescent="0.3">
      <c r="A48" s="103" t="s">
        <v>73</v>
      </c>
      <c r="B48" s="104" t="s">
        <v>83</v>
      </c>
      <c r="C48" s="86"/>
      <c r="D48" s="86"/>
      <c r="E48" s="86"/>
      <c r="F48" s="86"/>
      <c r="G48" s="86"/>
      <c r="H48" s="87"/>
      <c r="I48" s="87"/>
      <c r="J48" s="87"/>
      <c r="K48" s="85"/>
    </row>
    <row r="49" spans="1:11" ht="13" x14ac:dyDescent="0.3">
      <c r="A49" s="88"/>
      <c r="B49" s="90"/>
      <c r="C49" s="87"/>
      <c r="D49" s="87"/>
      <c r="E49" s="87"/>
      <c r="F49" s="87"/>
      <c r="G49" s="87"/>
      <c r="H49" s="87"/>
      <c r="I49" s="87"/>
      <c r="J49" s="87"/>
      <c r="K49" s="85"/>
    </row>
    <row r="50" spans="1:11" ht="13" x14ac:dyDescent="0.3">
      <c r="A50" s="91"/>
      <c r="B50" s="90"/>
      <c r="C50" s="87"/>
      <c r="D50" s="87"/>
      <c r="E50" s="87"/>
      <c r="F50" s="87"/>
      <c r="G50" s="87"/>
      <c r="H50" s="87"/>
      <c r="I50" s="87"/>
      <c r="J50" s="87"/>
      <c r="K50" s="85"/>
    </row>
    <row r="51" spans="1:11" ht="13" x14ac:dyDescent="0.3">
      <c r="A51" s="91"/>
      <c r="B51" s="90"/>
      <c r="C51" s="87"/>
      <c r="D51" s="87"/>
      <c r="E51" s="87"/>
      <c r="F51" s="87"/>
      <c r="G51" s="87"/>
      <c r="H51" s="87"/>
      <c r="I51" s="87"/>
      <c r="J51" s="87"/>
      <c r="K51" s="85"/>
    </row>
    <row r="52" spans="1:11" ht="13" x14ac:dyDescent="0.3">
      <c r="A52" s="88"/>
      <c r="B52" s="90"/>
      <c r="C52" s="87"/>
      <c r="D52" s="87"/>
      <c r="E52" s="87"/>
      <c r="F52" s="87"/>
      <c r="G52" s="87"/>
      <c r="H52" s="87"/>
      <c r="I52" s="87"/>
      <c r="J52" s="87"/>
      <c r="K52" s="85"/>
    </row>
    <row r="53" spans="1:11" ht="13" x14ac:dyDescent="0.3">
      <c r="A53" s="91"/>
      <c r="B53" s="90"/>
      <c r="C53" s="87"/>
      <c r="D53" s="87"/>
      <c r="E53" s="87"/>
      <c r="F53" s="87"/>
      <c r="G53" s="87"/>
      <c r="H53" s="87"/>
      <c r="I53" s="87"/>
      <c r="J53" s="87"/>
      <c r="K53" s="85"/>
    </row>
    <row r="54" spans="1:11" ht="13" x14ac:dyDescent="0.3">
      <c r="A54" s="88"/>
      <c r="B54" s="90"/>
      <c r="C54" s="87"/>
      <c r="D54" s="87"/>
      <c r="E54" s="87"/>
      <c r="F54" s="87"/>
      <c r="G54" s="87"/>
      <c r="H54" s="87"/>
      <c r="I54" s="87"/>
      <c r="J54" s="87"/>
      <c r="K54" s="85"/>
    </row>
    <row r="55" spans="1:11" x14ac:dyDescent="0.25">
      <c r="A55" s="85"/>
      <c r="B55" s="90"/>
      <c r="C55" s="85"/>
      <c r="D55" s="85"/>
      <c r="E55" s="85"/>
      <c r="F55" s="85"/>
      <c r="G55" s="85"/>
      <c r="H55" s="85"/>
      <c r="I55" s="85"/>
      <c r="J55" s="85"/>
      <c r="K55" s="85"/>
    </row>
    <row r="56" spans="1:11" x14ac:dyDescent="0.25">
      <c r="A56" s="85"/>
      <c r="B56" s="90"/>
      <c r="C56" s="85"/>
      <c r="D56" s="85"/>
      <c r="E56" s="85"/>
      <c r="F56" s="85"/>
      <c r="G56" s="85"/>
      <c r="H56" s="85"/>
      <c r="I56" s="85"/>
      <c r="J56" s="85"/>
      <c r="K56" s="85"/>
    </row>
    <row r="57" spans="1:11" x14ac:dyDescent="0.25">
      <c r="A57" s="85"/>
      <c r="B57" s="90"/>
      <c r="C57" s="85"/>
      <c r="D57" s="85"/>
      <c r="E57" s="85"/>
      <c r="F57" s="85"/>
      <c r="G57" s="85"/>
      <c r="H57" s="85"/>
      <c r="I57" s="85"/>
      <c r="J57" s="85"/>
      <c r="K57" s="85"/>
    </row>
    <row r="58" spans="1:11" x14ac:dyDescent="0.25">
      <c r="A58" s="85"/>
      <c r="B58" s="90"/>
      <c r="C58" s="85"/>
      <c r="D58" s="85"/>
      <c r="E58" s="85"/>
      <c r="F58" s="85"/>
      <c r="G58" s="85"/>
      <c r="H58" s="85"/>
      <c r="I58" s="85"/>
      <c r="J58" s="85"/>
      <c r="K58" s="85"/>
    </row>
    <row r="59" spans="1:11" x14ac:dyDescent="0.25">
      <c r="B59" s="90"/>
    </row>
    <row r="60" spans="1:11" x14ac:dyDescent="0.25">
      <c r="B60" s="90"/>
    </row>
    <row r="61" spans="1:11" x14ac:dyDescent="0.25">
      <c r="B61" s="90"/>
    </row>
    <row r="62" spans="1:11" x14ac:dyDescent="0.25">
      <c r="B62" s="90"/>
    </row>
    <row r="63" spans="1:11" x14ac:dyDescent="0.25">
      <c r="B63" s="90"/>
    </row>
  </sheetData>
  <mergeCells count="22">
    <mergeCell ref="B46:G46"/>
    <mergeCell ref="B47:G47"/>
    <mergeCell ref="D22:G22"/>
    <mergeCell ref="H22:I22"/>
    <mergeCell ref="J22:K22"/>
    <mergeCell ref="B43:G43"/>
    <mergeCell ref="B44:G44"/>
    <mergeCell ref="B45:G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112C-FCF0-473E-9260-25D02BE91CC2}">
  <sheetPr>
    <pageSetUpPr fitToPage="1"/>
  </sheetPr>
  <dimension ref="A1:I33"/>
  <sheetViews>
    <sheetView zoomScaleNormal="100" workbookViewId="0">
      <selection sqref="A1:D1"/>
    </sheetView>
  </sheetViews>
  <sheetFormatPr defaultColWidth="9.1796875" defaultRowHeight="12.5" x14ac:dyDescent="0.25"/>
  <cols>
    <col min="1" max="1" width="8.54296875" style="1" customWidth="1"/>
    <col min="2" max="2" width="75.1796875" style="1" customWidth="1"/>
    <col min="3" max="3" width="27" style="1" bestFit="1" customWidth="1"/>
    <col min="4" max="9" width="20.7265625" style="1" customWidth="1"/>
    <col min="10" max="16384" width="9.1796875" style="1"/>
  </cols>
  <sheetData>
    <row r="1" spans="1:9" ht="20.5" thickBot="1" x14ac:dyDescent="0.45">
      <c r="A1" s="233" t="s">
        <v>88</v>
      </c>
      <c r="B1" s="234"/>
      <c r="C1" s="234"/>
      <c r="D1" s="235"/>
      <c r="E1" s="108"/>
      <c r="F1" s="108"/>
      <c r="G1" s="108"/>
      <c r="H1" s="108"/>
      <c r="I1" s="108"/>
    </row>
    <row r="2" spans="1:9" x14ac:dyDescent="0.25">
      <c r="A2" s="94"/>
    </row>
    <row r="3" spans="1:9" ht="15" customHeight="1" thickBot="1" x14ac:dyDescent="0.3">
      <c r="A3" s="94"/>
    </row>
    <row r="4" spans="1:9" ht="15" customHeight="1" x14ac:dyDescent="0.25">
      <c r="A4" s="236"/>
      <c r="B4" s="237"/>
      <c r="C4" s="238"/>
      <c r="D4" s="254" t="s">
        <v>70</v>
      </c>
    </row>
    <row r="5" spans="1:9" ht="21" customHeight="1" thickBot="1" x14ac:dyDescent="0.3">
      <c r="A5" s="251"/>
      <c r="B5" s="252"/>
      <c r="C5" s="253"/>
      <c r="D5" s="255"/>
    </row>
    <row r="6" spans="1:9" ht="18.75" customHeight="1" x14ac:dyDescent="0.3">
      <c r="A6" s="23" t="s">
        <v>19</v>
      </c>
      <c r="B6" s="24"/>
      <c r="C6" s="25"/>
      <c r="D6" s="98"/>
    </row>
    <row r="7" spans="1:9" s="49" customFormat="1" ht="18" customHeight="1" x14ac:dyDescent="0.3">
      <c r="A7" s="32"/>
      <c r="B7" s="24"/>
      <c r="C7" s="25"/>
      <c r="D7" s="99"/>
      <c r="E7" s="1"/>
      <c r="F7" s="1"/>
      <c r="G7" s="1"/>
      <c r="H7" s="1"/>
      <c r="I7" s="1"/>
    </row>
    <row r="8" spans="1:9" ht="19.5" customHeight="1" x14ac:dyDescent="0.3">
      <c r="A8" s="29" t="s">
        <v>28</v>
      </c>
      <c r="B8" s="30" t="s">
        <v>29</v>
      </c>
      <c r="C8" s="34" t="s">
        <v>25</v>
      </c>
      <c r="D8" s="100">
        <v>5.865E-4</v>
      </c>
    </row>
    <row r="9" spans="1:9" ht="14.25" customHeight="1" x14ac:dyDescent="0.25">
      <c r="A9" s="32"/>
      <c r="B9" s="24"/>
      <c r="C9" s="55"/>
      <c r="D9" s="48"/>
    </row>
    <row r="10" spans="1:9" ht="18" customHeight="1" x14ac:dyDescent="0.3">
      <c r="A10" s="29" t="s">
        <v>30</v>
      </c>
      <c r="B10" s="56" t="s">
        <v>31</v>
      </c>
      <c r="C10" s="55"/>
      <c r="D10" s="48"/>
    </row>
    <row r="11" spans="1:9" ht="18" customHeight="1" x14ac:dyDescent="0.3">
      <c r="A11" s="32"/>
      <c r="B11" s="33" t="s">
        <v>32</v>
      </c>
      <c r="C11" s="34" t="s">
        <v>23</v>
      </c>
      <c r="D11" s="101">
        <v>83.86</v>
      </c>
    </row>
    <row r="12" spans="1:9" ht="16" thickBot="1" x14ac:dyDescent="0.4">
      <c r="A12" s="79"/>
      <c r="B12" s="3"/>
      <c r="C12" s="80"/>
      <c r="D12" s="102"/>
    </row>
    <row r="14" spans="1:9" ht="41.15" customHeight="1" x14ac:dyDescent="0.25">
      <c r="A14" s="257" t="s">
        <v>89</v>
      </c>
      <c r="B14" s="257"/>
      <c r="C14" s="257"/>
      <c r="D14" s="257"/>
    </row>
    <row r="15" spans="1:9" x14ac:dyDescent="0.25">
      <c r="A15" s="85"/>
      <c r="B15" s="85"/>
      <c r="C15" s="85"/>
      <c r="D15" s="85"/>
    </row>
    <row r="16" spans="1:9" x14ac:dyDescent="0.25">
      <c r="A16" s="85"/>
      <c r="B16" s="85"/>
      <c r="C16" s="85"/>
      <c r="D16" s="85"/>
    </row>
    <row r="17" spans="1:4" x14ac:dyDescent="0.25">
      <c r="A17" s="85"/>
      <c r="B17" s="85"/>
      <c r="C17" s="85"/>
      <c r="D17" s="85"/>
    </row>
    <row r="18" spans="1:4" x14ac:dyDescent="0.25">
      <c r="A18" s="85"/>
      <c r="B18" s="85"/>
      <c r="C18" s="85"/>
      <c r="D18" s="85"/>
    </row>
    <row r="19" spans="1:4" x14ac:dyDescent="0.25">
      <c r="A19" s="85"/>
      <c r="B19" s="85"/>
      <c r="C19" s="85"/>
      <c r="D19" s="85"/>
    </row>
    <row r="20" spans="1:4" x14ac:dyDescent="0.25">
      <c r="A20" s="85"/>
      <c r="B20" s="85"/>
      <c r="C20" s="85"/>
      <c r="D20" s="85"/>
    </row>
    <row r="21" spans="1:4" x14ac:dyDescent="0.25">
      <c r="A21" s="85"/>
      <c r="B21" s="85"/>
      <c r="C21" s="85"/>
      <c r="D21" s="85"/>
    </row>
    <row r="22" spans="1:4" x14ac:dyDescent="0.25">
      <c r="A22" s="85"/>
      <c r="B22" s="85"/>
      <c r="C22" s="85"/>
      <c r="D22" s="85"/>
    </row>
    <row r="23" spans="1:4" x14ac:dyDescent="0.25">
      <c r="A23" s="85"/>
      <c r="B23" s="85"/>
      <c r="C23" s="85"/>
      <c r="D23" s="85"/>
    </row>
    <row r="24" spans="1:4" x14ac:dyDescent="0.25">
      <c r="A24" s="85"/>
      <c r="B24" s="85"/>
      <c r="C24" s="85"/>
      <c r="D24" s="85"/>
    </row>
    <row r="25" spans="1:4" x14ac:dyDescent="0.25">
      <c r="A25" s="85"/>
      <c r="B25" s="85"/>
      <c r="C25" s="85"/>
      <c r="D25" s="85"/>
    </row>
    <row r="26" spans="1:4" x14ac:dyDescent="0.25">
      <c r="A26" s="85"/>
      <c r="B26" s="85"/>
      <c r="C26" s="85"/>
      <c r="D26" s="85"/>
    </row>
    <row r="27" spans="1:4" x14ac:dyDescent="0.25">
      <c r="A27" s="85"/>
      <c r="B27" s="85"/>
      <c r="C27" s="85"/>
      <c r="D27" s="85"/>
    </row>
    <row r="28" spans="1:4" x14ac:dyDescent="0.25">
      <c r="A28" s="85"/>
      <c r="B28" s="85"/>
      <c r="C28" s="85"/>
      <c r="D28" s="85"/>
    </row>
    <row r="29" spans="1:4" x14ac:dyDescent="0.25">
      <c r="A29" s="85"/>
      <c r="B29" s="85"/>
      <c r="C29" s="85"/>
      <c r="D29" s="85"/>
    </row>
    <row r="30" spans="1:4" x14ac:dyDescent="0.25">
      <c r="A30" s="85"/>
      <c r="B30" s="85"/>
      <c r="C30" s="85"/>
      <c r="D30" s="85"/>
    </row>
    <row r="31" spans="1:4" x14ac:dyDescent="0.25">
      <c r="A31" s="85"/>
      <c r="B31" s="85"/>
      <c r="C31" s="85"/>
      <c r="D31" s="85"/>
    </row>
    <row r="32" spans="1:4" x14ac:dyDescent="0.25">
      <c r="A32" s="85"/>
      <c r="B32" s="85"/>
      <c r="C32" s="85"/>
      <c r="D32" s="85"/>
    </row>
    <row r="33" spans="1:4" x14ac:dyDescent="0.25">
      <c r="A33" s="85"/>
      <c r="B33" s="85"/>
      <c r="C33" s="85"/>
      <c r="D33" s="85"/>
    </row>
  </sheetData>
  <mergeCells count="4">
    <mergeCell ref="A1:D1"/>
    <mergeCell ref="A4:C5"/>
    <mergeCell ref="D4:D5"/>
    <mergeCell ref="A14:D14"/>
  </mergeCells>
  <pageMargins left="0.19685039370078741" right="0.19685039370078741" top="0.39370078740157483" bottom="0.39370078740157483" header="0.51181102362204722"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EE4BB-86D1-4B83-BC7F-3AD5E0E468CC}">
  <sheetPr>
    <pageSetUpPr fitToPage="1"/>
  </sheetPr>
  <dimension ref="A1:K58"/>
  <sheetViews>
    <sheetView zoomScaleNormal="100" workbookViewId="0">
      <selection sqref="A1:K1"/>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x14ac:dyDescent="0.45">
      <c r="A1" s="233" t="s">
        <v>90</v>
      </c>
      <c r="B1" s="234"/>
      <c r="C1" s="234"/>
      <c r="D1" s="234"/>
      <c r="E1" s="234"/>
      <c r="F1" s="234"/>
      <c r="G1" s="234"/>
      <c r="H1" s="234"/>
      <c r="I1" s="234"/>
      <c r="J1" s="234"/>
      <c r="K1" s="235"/>
    </row>
    <row r="2" spans="1:11" x14ac:dyDescent="0.25">
      <c r="J2" s="2"/>
      <c r="K2" s="2"/>
    </row>
    <row r="3" spans="1:11" ht="15" customHeight="1" thickBot="1" x14ac:dyDescent="0.3">
      <c r="J3" s="3"/>
      <c r="K3" s="3"/>
    </row>
    <row r="4" spans="1:11" ht="15" customHeight="1" x14ac:dyDescent="0.25">
      <c r="A4" s="236"/>
      <c r="B4" s="237"/>
      <c r="C4" s="238"/>
      <c r="D4" s="218" t="s">
        <v>0</v>
      </c>
      <c r="E4" s="219"/>
      <c r="F4" s="219"/>
      <c r="G4" s="219"/>
      <c r="H4" s="218" t="s">
        <v>1</v>
      </c>
      <c r="I4" s="219"/>
      <c r="J4" s="218" t="s">
        <v>2</v>
      </c>
      <c r="K4" s="220"/>
    </row>
    <row r="5" spans="1:11" ht="21" customHeight="1" thickBot="1" x14ac:dyDescent="0.3">
      <c r="A5" s="239"/>
      <c r="B5" s="240"/>
      <c r="C5" s="241"/>
      <c r="D5" s="224"/>
      <c r="E5" s="225"/>
      <c r="F5" s="225"/>
      <c r="G5" s="225"/>
      <c r="H5" s="221"/>
      <c r="I5" s="222"/>
      <c r="J5" s="221"/>
      <c r="K5" s="223"/>
    </row>
    <row r="6" spans="1:11" ht="21" customHeight="1" thickBot="1" x14ac:dyDescent="0.35">
      <c r="A6" s="239"/>
      <c r="B6" s="240"/>
      <c r="C6" s="241"/>
      <c r="D6" s="4" t="s">
        <v>3</v>
      </c>
      <c r="E6" s="5" t="s">
        <v>4</v>
      </c>
      <c r="F6" s="6" t="s">
        <v>5</v>
      </c>
      <c r="G6" s="7" t="s">
        <v>6</v>
      </c>
      <c r="H6" s="4" t="s">
        <v>7</v>
      </c>
      <c r="I6" s="8" t="s">
        <v>8</v>
      </c>
      <c r="J6" s="9" t="s">
        <v>9</v>
      </c>
      <c r="K6" s="10" t="s">
        <v>10</v>
      </c>
    </row>
    <row r="7" spans="1:11" ht="21" customHeight="1" thickBot="1" x14ac:dyDescent="0.3">
      <c r="A7" s="239"/>
      <c r="B7" s="240"/>
      <c r="C7" s="241"/>
      <c r="D7" s="221" t="s">
        <v>11</v>
      </c>
      <c r="E7" s="222"/>
      <c r="F7" s="222"/>
      <c r="G7" s="222"/>
      <c r="H7" s="221" t="s">
        <v>11</v>
      </c>
      <c r="I7" s="222"/>
      <c r="J7" s="221" t="s">
        <v>12</v>
      </c>
      <c r="K7" s="223"/>
    </row>
    <row r="8" spans="1:11" ht="18" customHeight="1" x14ac:dyDescent="0.25">
      <c r="A8" s="239"/>
      <c r="B8" s="240"/>
      <c r="C8" s="241"/>
      <c r="D8" s="11" t="s">
        <v>13</v>
      </c>
      <c r="E8" s="12" t="s">
        <v>14</v>
      </c>
      <c r="F8" s="13" t="s">
        <v>15</v>
      </c>
      <c r="G8" s="14" t="s">
        <v>16</v>
      </c>
      <c r="H8" s="11" t="s">
        <v>17</v>
      </c>
      <c r="I8" s="15" t="s">
        <v>18</v>
      </c>
      <c r="J8" s="221"/>
      <c r="K8" s="223"/>
    </row>
    <row r="9" spans="1:11" ht="18" customHeight="1" thickBot="1" x14ac:dyDescent="0.3">
      <c r="A9" s="95"/>
      <c r="B9" s="96"/>
      <c r="C9" s="97"/>
      <c r="D9" s="16"/>
      <c r="E9" s="19"/>
      <c r="F9" s="20"/>
      <c r="G9" s="21"/>
      <c r="H9" s="16"/>
      <c r="I9" s="22"/>
      <c r="J9" s="16"/>
      <c r="K9" s="18"/>
    </row>
    <row r="10" spans="1:11" ht="18.75" customHeight="1" x14ac:dyDescent="0.3">
      <c r="A10" s="23" t="s">
        <v>19</v>
      </c>
      <c r="B10" s="24"/>
      <c r="C10" s="25"/>
      <c r="D10" s="26"/>
      <c r="E10" s="27"/>
      <c r="F10" s="27"/>
      <c r="G10" s="28"/>
      <c r="H10" s="26"/>
      <c r="I10" s="24"/>
      <c r="J10" s="26"/>
      <c r="K10" s="25"/>
    </row>
    <row r="11" spans="1:11" ht="18.75" customHeight="1" x14ac:dyDescent="0.3">
      <c r="A11" s="23"/>
      <c r="B11" s="24"/>
      <c r="C11" s="25"/>
      <c r="D11" s="26"/>
      <c r="E11" s="27"/>
      <c r="F11" s="27"/>
      <c r="G11" s="27"/>
      <c r="H11" s="26"/>
      <c r="I11" s="24"/>
      <c r="J11" s="26"/>
      <c r="K11" s="25"/>
    </row>
    <row r="12" spans="1:11" ht="18.75" customHeight="1" x14ac:dyDescent="0.3">
      <c r="A12" s="29" t="s">
        <v>20</v>
      </c>
      <c r="B12" s="30" t="s">
        <v>21</v>
      </c>
      <c r="C12" s="31"/>
      <c r="D12" s="26"/>
      <c r="E12" s="27"/>
      <c r="F12" s="27"/>
      <c r="G12" s="27"/>
      <c r="H12" s="26"/>
      <c r="I12" s="24"/>
      <c r="J12" s="26"/>
      <c r="K12" s="25"/>
    </row>
    <row r="13" spans="1:11" ht="18.75" customHeight="1" x14ac:dyDescent="0.3">
      <c r="A13" s="32"/>
      <c r="B13" s="33" t="s">
        <v>22</v>
      </c>
      <c r="C13" s="34" t="s">
        <v>23</v>
      </c>
      <c r="D13" s="109">
        <v>5.84</v>
      </c>
      <c r="E13" s="36">
        <v>66.88</v>
      </c>
      <c r="F13" s="36">
        <v>670.8</v>
      </c>
      <c r="G13" s="36">
        <v>4341.0600000000004</v>
      </c>
      <c r="H13" s="37"/>
      <c r="I13" s="38"/>
      <c r="J13" s="37"/>
      <c r="K13" s="39"/>
    </row>
    <row r="14" spans="1:11" ht="18.75" customHeight="1" x14ac:dyDescent="0.3">
      <c r="A14" s="32"/>
      <c r="B14" s="33" t="s">
        <v>24</v>
      </c>
      <c r="C14" s="34" t="s">
        <v>25</v>
      </c>
      <c r="D14" s="40">
        <v>2.00894E-2</v>
      </c>
      <c r="E14" s="41">
        <v>7.8794999999999994E-3</v>
      </c>
      <c r="F14" s="41">
        <v>3.8533E-3</v>
      </c>
      <c r="G14" s="41">
        <v>1.8310000000000001E-4</v>
      </c>
      <c r="H14" s="40">
        <v>9.1500000000000001E-5</v>
      </c>
      <c r="I14" s="42">
        <v>6.9400000000000006E-5</v>
      </c>
      <c r="J14" s="40">
        <v>5.7669999999999998E-4</v>
      </c>
      <c r="K14" s="43">
        <v>4.2690000000000002E-4</v>
      </c>
    </row>
    <row r="15" spans="1:11" ht="18.75" customHeight="1" x14ac:dyDescent="0.3">
      <c r="A15" s="32"/>
      <c r="B15" s="33" t="s">
        <v>26</v>
      </c>
      <c r="C15" s="34" t="s">
        <v>27</v>
      </c>
      <c r="D15" s="44"/>
      <c r="E15" s="45"/>
      <c r="F15" s="45"/>
      <c r="G15" s="45"/>
      <c r="H15" s="40">
        <v>1.9561198</v>
      </c>
      <c r="I15" s="42">
        <v>1.4822036000000001</v>
      </c>
      <c r="J15" s="44"/>
      <c r="K15" s="46"/>
    </row>
    <row r="16" spans="1:11" s="49" customFormat="1" ht="18" customHeight="1" x14ac:dyDescent="0.3">
      <c r="A16" s="32"/>
      <c r="B16" s="24"/>
      <c r="C16" s="25"/>
      <c r="D16" s="35"/>
      <c r="E16" s="36"/>
      <c r="F16" s="36"/>
      <c r="G16" s="36"/>
      <c r="H16" s="35"/>
      <c r="I16" s="47"/>
      <c r="J16" s="35"/>
      <c r="K16" s="48"/>
    </row>
    <row r="17" spans="1:11" ht="18" customHeight="1" x14ac:dyDescent="0.3">
      <c r="A17" s="29" t="s">
        <v>28</v>
      </c>
      <c r="B17" s="30" t="s">
        <v>29</v>
      </c>
      <c r="C17" s="34" t="s">
        <v>25</v>
      </c>
      <c r="D17" s="110"/>
      <c r="E17" s="111"/>
      <c r="F17" s="112"/>
      <c r="G17" s="112"/>
      <c r="H17" s="113"/>
      <c r="I17" s="112"/>
      <c r="J17" s="113"/>
      <c r="K17" s="114"/>
    </row>
    <row r="18" spans="1:11" ht="18" customHeight="1" x14ac:dyDescent="0.25">
      <c r="A18" s="32"/>
      <c r="B18" s="24"/>
      <c r="C18" s="55"/>
      <c r="D18" s="36"/>
      <c r="E18" s="36"/>
      <c r="F18" s="36"/>
      <c r="G18" s="36"/>
      <c r="H18" s="35"/>
      <c r="I18" s="47"/>
      <c r="J18" s="35"/>
      <c r="K18" s="48"/>
    </row>
    <row r="19" spans="1:11" ht="17.25" customHeight="1" x14ac:dyDescent="0.3">
      <c r="A19" s="29" t="s">
        <v>30</v>
      </c>
      <c r="B19" s="56" t="s">
        <v>31</v>
      </c>
      <c r="C19" s="55"/>
      <c r="D19" s="36"/>
      <c r="E19" s="36"/>
      <c r="F19" s="36"/>
      <c r="G19" s="36"/>
      <c r="H19" s="35"/>
      <c r="I19" s="47"/>
      <c r="J19" s="35"/>
      <c r="K19" s="48"/>
    </row>
    <row r="20" spans="1:11" ht="18" customHeight="1" x14ac:dyDescent="0.3">
      <c r="A20" s="32"/>
      <c r="B20" s="33" t="s">
        <v>32</v>
      </c>
      <c r="C20" s="34" t="s">
        <v>23</v>
      </c>
      <c r="D20" s="245"/>
      <c r="E20" s="246"/>
      <c r="F20" s="246"/>
      <c r="G20" s="247"/>
      <c r="H20" s="242">
        <v>83.86</v>
      </c>
      <c r="I20" s="244"/>
      <c r="J20" s="245"/>
      <c r="K20" s="247"/>
    </row>
    <row r="21" spans="1:11" ht="18" customHeight="1" x14ac:dyDescent="0.3">
      <c r="A21" s="32"/>
      <c r="B21" s="33" t="s">
        <v>33</v>
      </c>
      <c r="C21" s="34" t="s">
        <v>23</v>
      </c>
      <c r="D21" s="242">
        <v>83.86</v>
      </c>
      <c r="E21" s="243"/>
      <c r="F21" s="243"/>
      <c r="G21" s="244"/>
      <c r="H21" s="245"/>
      <c r="I21" s="246"/>
      <c r="J21" s="245"/>
      <c r="K21" s="247"/>
    </row>
    <row r="22" spans="1:11" ht="21" customHeight="1" x14ac:dyDescent="0.3">
      <c r="A22" s="32"/>
      <c r="B22" s="33" t="s">
        <v>34</v>
      </c>
      <c r="C22" s="34" t="s">
        <v>23</v>
      </c>
      <c r="D22" s="242">
        <v>11.53</v>
      </c>
      <c r="E22" s="243"/>
      <c r="F22" s="243"/>
      <c r="G22" s="244"/>
      <c r="H22" s="245"/>
      <c r="I22" s="246"/>
      <c r="J22" s="245"/>
      <c r="K22" s="247"/>
    </row>
    <row r="23" spans="1:11" ht="18" customHeight="1" x14ac:dyDescent="0.25">
      <c r="A23" s="32"/>
      <c r="B23" s="24"/>
      <c r="C23" s="55"/>
      <c r="D23" s="35"/>
      <c r="E23" s="36"/>
      <c r="F23" s="36"/>
      <c r="G23" s="57"/>
      <c r="H23" s="35"/>
      <c r="I23" s="47"/>
      <c r="J23" s="35"/>
      <c r="K23" s="48"/>
    </row>
    <row r="24" spans="1:11" ht="18" customHeight="1" x14ac:dyDescent="0.3">
      <c r="A24" s="23" t="s">
        <v>35</v>
      </c>
      <c r="B24" s="24"/>
      <c r="C24" s="34" t="s">
        <v>25</v>
      </c>
      <c r="D24" s="115">
        <v>3.3789999999999997E-4</v>
      </c>
      <c r="E24" s="116">
        <v>3.3789999999999997E-4</v>
      </c>
      <c r="F24" s="117">
        <v>3.3789999999999997E-4</v>
      </c>
      <c r="G24" s="112"/>
      <c r="H24" s="113"/>
      <c r="I24" s="112"/>
      <c r="J24" s="113"/>
      <c r="K24" s="114"/>
    </row>
    <row r="25" spans="1:11" ht="18" customHeight="1" x14ac:dyDescent="0.25">
      <c r="A25" s="32"/>
      <c r="B25" s="24"/>
      <c r="C25" s="55"/>
      <c r="D25" s="35"/>
      <c r="E25" s="36"/>
      <c r="F25" s="36"/>
      <c r="G25" s="36"/>
      <c r="H25" s="35"/>
      <c r="I25" s="47"/>
      <c r="J25" s="35"/>
      <c r="K25" s="48"/>
    </row>
    <row r="26" spans="1:11" ht="20.25" customHeight="1" x14ac:dyDescent="0.3">
      <c r="A26" s="23" t="s">
        <v>36</v>
      </c>
      <c r="B26" s="24"/>
      <c r="C26" s="34" t="s">
        <v>25</v>
      </c>
      <c r="D26" s="110"/>
      <c r="E26" s="111"/>
      <c r="F26" s="112"/>
      <c r="G26" s="112"/>
      <c r="H26" s="113"/>
      <c r="I26" s="112"/>
      <c r="J26" s="113"/>
      <c r="K26" s="114"/>
    </row>
    <row r="27" spans="1:11" ht="18" customHeight="1" x14ac:dyDescent="0.25">
      <c r="A27" s="32"/>
      <c r="B27" s="24"/>
      <c r="C27" s="55"/>
      <c r="D27" s="35"/>
      <c r="E27" s="36"/>
      <c r="F27" s="36"/>
      <c r="G27" s="36"/>
      <c r="H27" s="35"/>
      <c r="I27" s="47"/>
      <c r="J27" s="35"/>
      <c r="K27" s="48"/>
    </row>
    <row r="28" spans="1:11" ht="17.25" customHeight="1" x14ac:dyDescent="0.3">
      <c r="A28" s="23" t="s">
        <v>37</v>
      </c>
      <c r="B28" s="24"/>
      <c r="C28" s="34" t="s">
        <v>25</v>
      </c>
      <c r="D28" s="110"/>
      <c r="E28" s="111"/>
      <c r="F28" s="112"/>
      <c r="G28" s="112"/>
      <c r="H28" s="113"/>
      <c r="I28" s="112"/>
      <c r="J28" s="113"/>
      <c r="K28" s="114"/>
    </row>
    <row r="29" spans="1:11" ht="18" customHeight="1" x14ac:dyDescent="0.25">
      <c r="A29" s="32"/>
      <c r="B29" s="24"/>
      <c r="C29" s="55"/>
      <c r="D29" s="35"/>
      <c r="E29" s="36"/>
      <c r="F29" s="36"/>
      <c r="G29" s="36"/>
      <c r="H29" s="35"/>
      <c r="I29" s="47"/>
      <c r="J29" s="35"/>
      <c r="K29" s="48"/>
    </row>
    <row r="30" spans="1:11" ht="22.5" customHeight="1" x14ac:dyDescent="0.3">
      <c r="A30" s="61" t="s">
        <v>38</v>
      </c>
      <c r="B30" s="24"/>
      <c r="C30" s="34"/>
      <c r="D30" s="35"/>
      <c r="E30" s="36"/>
      <c r="F30" s="36"/>
      <c r="G30" s="36"/>
      <c r="H30" s="35"/>
      <c r="I30" s="47"/>
      <c r="J30" s="35"/>
      <c r="K30" s="48"/>
    </row>
    <row r="31" spans="1:11" ht="18" customHeight="1" x14ac:dyDescent="0.25">
      <c r="A31" s="62" t="s">
        <v>20</v>
      </c>
      <c r="B31" s="63" t="s">
        <v>39</v>
      </c>
      <c r="C31" s="64" t="s">
        <v>25</v>
      </c>
      <c r="D31" s="118"/>
      <c r="E31" s="119"/>
      <c r="F31" s="120"/>
      <c r="G31" s="120"/>
      <c r="H31" s="121"/>
      <c r="I31" s="120"/>
      <c r="J31" s="121"/>
      <c r="K31" s="122"/>
    </row>
    <row r="32" spans="1:11" ht="18" customHeight="1" x14ac:dyDescent="0.25">
      <c r="A32" s="62" t="s">
        <v>28</v>
      </c>
      <c r="B32" s="70" t="s">
        <v>40</v>
      </c>
      <c r="C32" s="64" t="s">
        <v>25</v>
      </c>
      <c r="D32" s="118"/>
      <c r="E32" s="119"/>
      <c r="F32" s="120"/>
      <c r="G32" s="120"/>
      <c r="H32" s="121"/>
      <c r="I32" s="120"/>
      <c r="J32" s="121"/>
      <c r="K32" s="122"/>
    </row>
    <row r="33" spans="1:11" ht="18" customHeight="1" x14ac:dyDescent="0.25">
      <c r="A33" s="71" t="s">
        <v>30</v>
      </c>
      <c r="B33" s="63" t="s">
        <v>41</v>
      </c>
      <c r="C33" s="64" t="s">
        <v>25</v>
      </c>
      <c r="D33" s="118"/>
      <c r="E33" s="119"/>
      <c r="F33" s="120"/>
      <c r="G33" s="120"/>
      <c r="H33" s="121"/>
      <c r="I33" s="120"/>
      <c r="J33" s="121"/>
      <c r="K33" s="122"/>
    </row>
    <row r="34" spans="1:11" ht="18" customHeight="1" x14ac:dyDescent="0.25">
      <c r="A34" s="71" t="s">
        <v>42</v>
      </c>
      <c r="B34" s="70" t="s">
        <v>43</v>
      </c>
      <c r="C34" s="64" t="s">
        <v>25</v>
      </c>
      <c r="D34" s="123">
        <v>9.0109999999999995E-4</v>
      </c>
      <c r="E34" s="124">
        <v>9.0109999999999995E-4</v>
      </c>
      <c r="F34" s="125">
        <v>9.0109999999999995E-4</v>
      </c>
      <c r="G34" s="125">
        <v>1.462E-4</v>
      </c>
      <c r="H34" s="126">
        <v>1.462E-4</v>
      </c>
      <c r="I34" s="125">
        <v>3.7499999999999997E-5</v>
      </c>
      <c r="J34" s="121"/>
      <c r="K34" s="122"/>
    </row>
    <row r="35" spans="1:11" ht="18" customHeight="1" x14ac:dyDescent="0.25">
      <c r="A35" s="71" t="s">
        <v>44</v>
      </c>
      <c r="B35" s="70" t="s">
        <v>45</v>
      </c>
      <c r="C35" s="64" t="s">
        <v>25</v>
      </c>
      <c r="D35" s="118"/>
      <c r="E35" s="119"/>
      <c r="F35" s="120"/>
      <c r="G35" s="120"/>
      <c r="H35" s="121"/>
      <c r="I35" s="120"/>
      <c r="J35" s="121"/>
      <c r="K35" s="122"/>
    </row>
    <row r="36" spans="1:11" s="78" customFormat="1" ht="31.5" customHeight="1" x14ac:dyDescent="0.35">
      <c r="A36" s="76" t="s">
        <v>46</v>
      </c>
      <c r="B36" s="77" t="s">
        <v>47</v>
      </c>
      <c r="C36" s="64" t="s">
        <v>25</v>
      </c>
      <c r="D36" s="123">
        <v>1.83E-4</v>
      </c>
      <c r="E36" s="124">
        <v>1.83E-4</v>
      </c>
      <c r="F36" s="125">
        <v>1.83E-4</v>
      </c>
      <c r="G36" s="125">
        <v>2.97E-5</v>
      </c>
      <c r="H36" s="126">
        <v>2.97E-5</v>
      </c>
      <c r="I36" s="125">
        <v>7.6000000000000001E-6</v>
      </c>
      <c r="J36" s="121"/>
      <c r="K36" s="122"/>
    </row>
    <row r="37" spans="1:11" ht="16" thickBot="1" x14ac:dyDescent="0.4">
      <c r="A37" s="79"/>
      <c r="B37" s="3"/>
      <c r="C37" s="80"/>
      <c r="D37" s="127"/>
      <c r="E37" s="128"/>
      <c r="F37" s="128"/>
      <c r="G37" s="128"/>
      <c r="H37" s="127"/>
      <c r="I37" s="129"/>
      <c r="J37" s="127"/>
      <c r="K37" s="130"/>
    </row>
    <row r="39" spans="1:11" ht="13" x14ac:dyDescent="0.3">
      <c r="A39" s="86" t="s">
        <v>49</v>
      </c>
      <c r="B39" s="87"/>
      <c r="C39" s="87"/>
      <c r="D39" s="87"/>
      <c r="E39" s="87"/>
      <c r="F39" s="87"/>
      <c r="G39" s="87"/>
      <c r="H39" s="87"/>
      <c r="I39" s="87"/>
      <c r="J39" s="87"/>
      <c r="K39" s="85"/>
    </row>
    <row r="40" spans="1:11" ht="13" x14ac:dyDescent="0.3">
      <c r="A40" s="88" t="s">
        <v>50</v>
      </c>
      <c r="B40" s="87" t="s">
        <v>51</v>
      </c>
      <c r="C40" s="87"/>
      <c r="D40" s="87"/>
      <c r="E40" s="87"/>
      <c r="F40" s="87"/>
      <c r="G40" s="87"/>
      <c r="H40" s="87"/>
      <c r="I40" s="87"/>
      <c r="J40" s="87"/>
      <c r="K40" s="85"/>
    </row>
    <row r="41" spans="1:11" ht="13" x14ac:dyDescent="0.3">
      <c r="A41" s="88" t="s">
        <v>50</v>
      </c>
      <c r="B41" s="87" t="s">
        <v>85</v>
      </c>
      <c r="C41" s="87"/>
      <c r="D41" s="87"/>
      <c r="E41" s="87"/>
      <c r="F41" s="87"/>
      <c r="G41" s="87"/>
      <c r="H41" s="87"/>
      <c r="I41" s="87"/>
      <c r="J41" s="87"/>
      <c r="K41" s="85"/>
    </row>
    <row r="42" spans="1:11" ht="13" x14ac:dyDescent="0.3">
      <c r="A42" s="88" t="s">
        <v>50</v>
      </c>
      <c r="B42" s="87" t="s">
        <v>53</v>
      </c>
      <c r="C42" s="87"/>
      <c r="D42" s="87"/>
      <c r="E42" s="87"/>
      <c r="F42" s="87"/>
      <c r="G42" s="87"/>
      <c r="H42" s="87"/>
      <c r="I42" s="87"/>
      <c r="J42" s="87"/>
      <c r="K42" s="85"/>
    </row>
    <row r="43" spans="1:11" ht="13" x14ac:dyDescent="0.3">
      <c r="A43" s="88"/>
      <c r="B43" s="87" t="s">
        <v>54</v>
      </c>
      <c r="C43" s="87"/>
      <c r="D43" s="87"/>
      <c r="E43" s="87"/>
      <c r="F43" s="87"/>
      <c r="G43" s="87"/>
      <c r="H43" s="87"/>
      <c r="I43" s="87"/>
      <c r="J43" s="87"/>
      <c r="K43" s="85"/>
    </row>
    <row r="44" spans="1:11" ht="13" x14ac:dyDescent="0.3">
      <c r="A44" s="88" t="s">
        <v>50</v>
      </c>
      <c r="B44" s="87" t="s">
        <v>55</v>
      </c>
      <c r="C44" s="87"/>
      <c r="D44" s="87"/>
      <c r="E44" s="87"/>
      <c r="F44" s="87"/>
      <c r="G44" s="87"/>
      <c r="H44" s="87"/>
      <c r="I44" s="87"/>
      <c r="J44" s="87"/>
      <c r="K44" s="85"/>
    </row>
    <row r="45" spans="1:11" ht="13" x14ac:dyDescent="0.3">
      <c r="A45" s="88" t="s">
        <v>50</v>
      </c>
      <c r="B45" s="87" t="s">
        <v>56</v>
      </c>
      <c r="C45" s="87"/>
      <c r="D45" s="87"/>
      <c r="E45" s="87"/>
      <c r="F45" s="87"/>
      <c r="G45" s="87"/>
      <c r="H45" s="87"/>
      <c r="I45" s="87"/>
      <c r="J45" s="87"/>
      <c r="K45" s="85"/>
    </row>
    <row r="46" spans="1:11" ht="13" x14ac:dyDescent="0.3">
      <c r="A46" s="88" t="s">
        <v>86</v>
      </c>
      <c r="B46" s="87" t="s">
        <v>58</v>
      </c>
      <c r="C46" s="87"/>
      <c r="D46" s="87"/>
      <c r="E46" s="87"/>
      <c r="F46" s="87"/>
      <c r="G46" s="87"/>
      <c r="H46" s="87"/>
      <c r="I46" s="87"/>
      <c r="J46" s="87"/>
      <c r="K46" s="85"/>
    </row>
    <row r="47" spans="1:11" x14ac:dyDescent="0.25">
      <c r="A47" s="87"/>
      <c r="B47" s="87" t="s">
        <v>59</v>
      </c>
      <c r="C47" s="87"/>
      <c r="D47" s="87"/>
      <c r="E47" s="87"/>
      <c r="F47" s="87"/>
      <c r="G47" s="87"/>
      <c r="H47" s="87"/>
      <c r="I47" s="87"/>
      <c r="J47" s="87"/>
      <c r="K47" s="85"/>
    </row>
    <row r="48" spans="1:11" ht="13" x14ac:dyDescent="0.3">
      <c r="A48" s="89" t="s">
        <v>60</v>
      </c>
      <c r="B48" s="87"/>
      <c r="C48" s="87"/>
      <c r="D48" s="87"/>
      <c r="E48" s="87"/>
      <c r="F48" s="87"/>
      <c r="G48" s="87"/>
      <c r="H48" s="87"/>
      <c r="I48" s="87"/>
      <c r="J48" s="87"/>
      <c r="K48" s="85"/>
    </row>
    <row r="49" spans="1:11" ht="13" x14ac:dyDescent="0.3">
      <c r="A49" s="88" t="s">
        <v>50</v>
      </c>
      <c r="B49" s="90" t="s">
        <v>61</v>
      </c>
      <c r="C49" s="87"/>
      <c r="D49" s="87"/>
      <c r="E49" s="87"/>
      <c r="F49" s="87"/>
      <c r="G49" s="87"/>
      <c r="H49" s="87"/>
      <c r="I49" s="87"/>
      <c r="J49" s="87"/>
      <c r="K49" s="85"/>
    </row>
    <row r="50" spans="1:11" ht="13" x14ac:dyDescent="0.3">
      <c r="A50" s="91"/>
      <c r="B50" s="90" t="s">
        <v>62</v>
      </c>
      <c r="C50" s="87"/>
      <c r="D50" s="87"/>
      <c r="E50" s="87"/>
      <c r="F50" s="87"/>
      <c r="G50" s="87"/>
      <c r="H50" s="87"/>
      <c r="I50" s="87"/>
      <c r="J50" s="87"/>
      <c r="K50" s="85"/>
    </row>
    <row r="51" spans="1:11" ht="13" x14ac:dyDescent="0.3">
      <c r="A51" s="91"/>
      <c r="B51" s="90" t="s">
        <v>63</v>
      </c>
      <c r="C51" s="87"/>
      <c r="D51" s="87"/>
      <c r="E51" s="87"/>
      <c r="F51" s="87"/>
      <c r="G51" s="87"/>
      <c r="H51" s="87"/>
      <c r="I51" s="87"/>
      <c r="J51" s="87"/>
      <c r="K51" s="85"/>
    </row>
    <row r="52" spans="1:11" ht="13" x14ac:dyDescent="0.3">
      <c r="A52" s="88" t="s">
        <v>50</v>
      </c>
      <c r="B52" s="90" t="s">
        <v>64</v>
      </c>
      <c r="C52" s="87"/>
      <c r="D52" s="87"/>
      <c r="E52" s="87"/>
      <c r="F52" s="87"/>
      <c r="G52" s="87"/>
      <c r="H52" s="87"/>
      <c r="I52" s="87"/>
      <c r="J52" s="87"/>
      <c r="K52" s="85"/>
    </row>
    <row r="53" spans="1:11" ht="13" x14ac:dyDescent="0.3">
      <c r="A53" s="91"/>
      <c r="B53" s="90" t="s">
        <v>65</v>
      </c>
      <c r="C53" s="87"/>
      <c r="D53" s="87"/>
      <c r="E53" s="87"/>
      <c r="F53" s="87"/>
      <c r="G53" s="87"/>
      <c r="H53" s="87"/>
      <c r="I53" s="87"/>
      <c r="J53" s="87"/>
      <c r="K53" s="85"/>
    </row>
    <row r="54" spans="1:11" ht="13" x14ac:dyDescent="0.3">
      <c r="A54" s="88" t="s">
        <v>50</v>
      </c>
      <c r="B54" s="90" t="s">
        <v>66</v>
      </c>
      <c r="C54" s="87"/>
      <c r="D54" s="87"/>
      <c r="E54" s="87"/>
      <c r="F54" s="87"/>
      <c r="G54" s="87"/>
      <c r="H54" s="87"/>
      <c r="I54" s="87"/>
      <c r="J54" s="87"/>
      <c r="K54" s="85"/>
    </row>
    <row r="55" spans="1:11" x14ac:dyDescent="0.25">
      <c r="A55" s="85"/>
      <c r="B55" s="85"/>
      <c r="C55" s="85"/>
      <c r="D55" s="85"/>
      <c r="E55" s="85"/>
      <c r="F55" s="85"/>
      <c r="G55" s="85"/>
      <c r="H55" s="85"/>
      <c r="I55" s="85"/>
      <c r="J55" s="85"/>
      <c r="K55" s="85"/>
    </row>
    <row r="56" spans="1:11" x14ac:dyDescent="0.25">
      <c r="A56" s="85" t="s">
        <v>48</v>
      </c>
      <c r="B56" s="85"/>
      <c r="C56" s="85"/>
      <c r="D56" s="85"/>
      <c r="E56" s="85"/>
      <c r="F56" s="85"/>
      <c r="G56" s="85"/>
      <c r="H56" s="85"/>
      <c r="I56" s="85"/>
      <c r="J56" s="85"/>
      <c r="K56" s="85"/>
    </row>
    <row r="57" spans="1:11" x14ac:dyDescent="0.25">
      <c r="A57" s="85"/>
      <c r="B57" s="85"/>
      <c r="C57" s="85"/>
      <c r="D57" s="85"/>
      <c r="E57" s="85"/>
      <c r="F57" s="85"/>
      <c r="G57" s="85"/>
      <c r="H57" s="85"/>
      <c r="I57" s="85"/>
      <c r="J57" s="85"/>
      <c r="K57" s="85"/>
    </row>
    <row r="58" spans="1:11" x14ac:dyDescent="0.25">
      <c r="A58" s="85"/>
      <c r="B58" s="85"/>
      <c r="C58" s="85"/>
      <c r="D58" s="85"/>
      <c r="E58" s="85"/>
      <c r="F58" s="85"/>
      <c r="G58" s="85"/>
      <c r="H58" s="85"/>
      <c r="I58" s="85"/>
      <c r="J58" s="85"/>
      <c r="K58" s="85"/>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2D44F61A-EC99-48BB-8A4D-2A70CF3ED286}"/>
</file>

<file path=customXml/itemProps2.xml><?xml version="1.0" encoding="utf-8"?>
<ds:datastoreItem xmlns:ds="http://schemas.openxmlformats.org/officeDocument/2006/customXml" ds:itemID="{4E858AB3-E8E3-4B32-AA44-858EF9341081}"/>
</file>

<file path=customXml/itemProps3.xml><?xml version="1.0" encoding="utf-8"?>
<ds:datastoreItem xmlns:ds="http://schemas.openxmlformats.org/officeDocument/2006/customXml" ds:itemID="{E82A9F64-1E17-4E1D-9A9B-6469DDE3A6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30</vt:i4>
      </vt:variant>
      <vt:variant>
        <vt:lpstr>Benoemde bereiken</vt:lpstr>
      </vt:variant>
      <vt:variant>
        <vt:i4>9</vt:i4>
      </vt:variant>
    </vt:vector>
  </HeadingPairs>
  <TitlesOfParts>
    <vt:vector size="39" baseType="lpstr">
      <vt:lpstr>GAS Overzicht gezinnen &amp; kmo's</vt:lpstr>
      <vt:lpstr>Per DNB --&gt;</vt:lpstr>
      <vt:lpstr>FA GAS Afname 01.01-22.08</vt:lpstr>
      <vt:lpstr> FA GAS Afname 23.08-31.12</vt:lpstr>
      <vt:lpstr>FA GAS Injectie</vt:lpstr>
      <vt:lpstr>FL GAS Afname 01.01-22.08</vt:lpstr>
      <vt:lpstr>FL GAS Afname 23.08-31.12</vt:lpstr>
      <vt:lpstr>FL GAS Injectie</vt:lpstr>
      <vt:lpstr>FW GAS Afname 01.01-22.08</vt:lpstr>
      <vt:lpstr>FW GAS Afname 23.08-31.12</vt:lpstr>
      <vt:lpstr>FW GAS Injectie</vt:lpstr>
      <vt:lpstr>GW GAS Afname 01.01-22.08</vt:lpstr>
      <vt:lpstr>GW GAS Afname 23.08-31.12</vt:lpstr>
      <vt:lpstr>GW GAS Injectie</vt:lpstr>
      <vt:lpstr>FI GAS Afname 01.01-22.08</vt:lpstr>
      <vt:lpstr>FI GAS Afname 23.08-31.12</vt:lpstr>
      <vt:lpstr>FI GAS Injectie</vt:lpstr>
      <vt:lpstr>INT GAS Afname 01.01-22.08</vt:lpstr>
      <vt:lpstr>INT GAS Afname 23.08-31.12</vt:lpstr>
      <vt:lpstr>INT GAS Injectie</vt:lpstr>
      <vt:lpstr>IVK GAS Afname 01.01-22.08</vt:lpstr>
      <vt:lpstr>IVK GAS Afname 23.08-31.12</vt:lpstr>
      <vt:lpstr>IVK GAS Injectie</vt:lpstr>
      <vt:lpstr>IVRLK GAS Afname 23.08-31.12</vt:lpstr>
      <vt:lpstr>IVRLK GAS Afname 01.01-22.08</vt:lpstr>
      <vt:lpstr>IVRLK GAS Injectie</vt:lpstr>
      <vt:lpstr>SIB GAS Afname 01.01-22.08</vt:lpstr>
      <vt:lpstr>SIB GAS Afname 23.08-31.12</vt:lpstr>
      <vt:lpstr>SIB GAS Injectie</vt:lpstr>
      <vt:lpstr>Enexis (Baarle-Hertog)</vt:lpstr>
      <vt:lpstr>'FA GAS Injectie'!Afdrukbereik</vt:lpstr>
      <vt:lpstr>'FI GAS Injectie'!Afdrukbereik</vt:lpstr>
      <vt:lpstr>'FL GAS Injectie'!Afdrukbereik</vt:lpstr>
      <vt:lpstr>'FW GAS Injectie'!Afdrukbereik</vt:lpstr>
      <vt:lpstr>'GW GAS Injectie'!Afdrukbereik</vt:lpstr>
      <vt:lpstr>'INT GAS Injectie'!Afdrukbereik</vt:lpstr>
      <vt:lpstr>'IVK GAS Injectie'!Afdrukbereik</vt:lpstr>
      <vt:lpstr>'IVRLK GAS Injectie'!Afdrukbereik</vt:lpstr>
      <vt:lpstr>'SIB GAS Injectie'!Afdrukbereik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dcterms:created xsi:type="dcterms:W3CDTF">2022-08-08T07:51:09Z</dcterms:created>
  <dcterms:modified xsi:type="dcterms:W3CDTF">2025-10-20T09:25:09Z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